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" sheetId="1" r:id="rId1"/>
  </sheets>
  <definedNames>
    <definedName name="_xlnm.Print_Titles" localSheetId="0">'год'!$7:$11</definedName>
    <definedName name="_xlnm.Print_Area" localSheetId="0">'год'!$A$1:$N$165</definedName>
  </definedNames>
  <calcPr fullCalcOnLoad="1"/>
</workbook>
</file>

<file path=xl/sharedStrings.xml><?xml version="1.0" encoding="utf-8"?>
<sst xmlns="http://schemas.openxmlformats.org/spreadsheetml/2006/main" count="255" uniqueCount="206">
  <si>
    <t>Благоустройство территорий образовательных учреждений</t>
  </si>
  <si>
    <t>№ п/п</t>
  </si>
  <si>
    <t>Наименование вида работ</t>
  </si>
  <si>
    <t>заказчик</t>
  </si>
  <si>
    <t>подрядчик</t>
  </si>
  <si>
    <t xml:space="preserve">вид </t>
  </si>
  <si>
    <t>сумма договора</t>
  </si>
  <si>
    <t>работ</t>
  </si>
  <si>
    <t>Сумма</t>
  </si>
  <si>
    <t>№</t>
  </si>
  <si>
    <t>дата</t>
  </si>
  <si>
    <t>договора</t>
  </si>
  <si>
    <t>г.Тирасполь</t>
  </si>
  <si>
    <t>3008.310.516.457.130220</t>
  </si>
  <si>
    <t>1.</t>
  </si>
  <si>
    <t>2.</t>
  </si>
  <si>
    <t>2.1.</t>
  </si>
  <si>
    <t>3.</t>
  </si>
  <si>
    <t>3.1</t>
  </si>
  <si>
    <t>3.2</t>
  </si>
  <si>
    <t>4.</t>
  </si>
  <si>
    <t>Зимнее содержание дорог</t>
  </si>
  <si>
    <t xml:space="preserve">Обслуживание технических средств регулирования дорожного движения </t>
  </si>
  <si>
    <t>Нанесение линий дорожной разметки</t>
  </si>
  <si>
    <t>Приобретение и монтаж светофорных установок</t>
  </si>
  <si>
    <t>ИТОГО</t>
  </si>
  <si>
    <t>3008.184.515.402.130220</t>
  </si>
  <si>
    <t>Текущий ремонт дорог</t>
  </si>
  <si>
    <t>5</t>
  </si>
  <si>
    <t>Резерв на ликвидацию аварийных ситуаций</t>
  </si>
  <si>
    <t>4.1</t>
  </si>
  <si>
    <t>4.2</t>
  </si>
  <si>
    <t>6</t>
  </si>
  <si>
    <t>6.1</t>
  </si>
  <si>
    <t>9</t>
  </si>
  <si>
    <t>На приобретение дорожной техники</t>
  </si>
  <si>
    <t>Строительство( реконструкция) автодорог</t>
  </si>
  <si>
    <t>Средний ремонт дорог и тротуаров, всего:</t>
  </si>
  <si>
    <t>Информация о финансировании договоров по программе развития дорожной отрасли г. Тирасполь  за счет субсидий,</t>
  </si>
  <si>
    <t>№ и дата договора между заказчиком и подрядчиком</t>
  </si>
  <si>
    <t>№ и дата регистрации в фин. управлении</t>
  </si>
  <si>
    <t>финансирование</t>
  </si>
  <si>
    <t>руб.</t>
  </si>
  <si>
    <t>Капитальный ремонт дорог и тротуаров, всего:</t>
  </si>
  <si>
    <t>Средний ремонт дорог</t>
  </si>
  <si>
    <t>Средний ремонт тротуаров</t>
  </si>
  <si>
    <t>Содержание и текущий ремонт автодорог</t>
  </si>
  <si>
    <t>4.3</t>
  </si>
  <si>
    <t>4.4</t>
  </si>
  <si>
    <t xml:space="preserve">Ремонт и содержание внутридворовых территорий </t>
  </si>
  <si>
    <t>Ремонт внутриквартального проезда в бетоне по ул. 25 Октября (район ж/д № 72-74)</t>
  </si>
  <si>
    <t xml:space="preserve">Ликвидация аварийных ситуаций </t>
  </si>
  <si>
    <t>7</t>
  </si>
  <si>
    <t>Обслуживание технических средств регулирования дорожного движения и дорожная разметка</t>
  </si>
  <si>
    <t>7.1</t>
  </si>
  <si>
    <t>7.2</t>
  </si>
  <si>
    <t>7.3</t>
  </si>
  <si>
    <t>8</t>
  </si>
  <si>
    <t xml:space="preserve">Оплата потребл э/энергии по наружному освещ а/дорог,оплата за техобслуж участков  наружного освещения ав/дорог </t>
  </si>
  <si>
    <t>10</t>
  </si>
  <si>
    <t>Устройство мест стоянок и парковок в т.ч:</t>
  </si>
  <si>
    <t>ул. К. Либнехта 98 ( за МУ "ЦДМ Юбилейный")</t>
  </si>
  <si>
    <t>Содержание и ремонт сетей ливневой канализации</t>
  </si>
  <si>
    <t>1.1</t>
  </si>
  <si>
    <t>1.2</t>
  </si>
  <si>
    <t>1.3</t>
  </si>
  <si>
    <t>ул. Юности ( от ул. Краснодонской до оросительного канала)</t>
  </si>
  <si>
    <t>пер. Крылова  от ж/д № 78 до ул. Партизанской</t>
  </si>
  <si>
    <t>Спуск между ул. Ткаченко и пер. Ткаченко</t>
  </si>
  <si>
    <t>ВСЕГО:</t>
  </si>
  <si>
    <t>МУ "УГХТ"</t>
  </si>
  <si>
    <t>МУП "ТДРСУ"</t>
  </si>
  <si>
    <t>№ 51</t>
  </si>
  <si>
    <t>5.1.</t>
  </si>
  <si>
    <t>Ремонт и реконструкция тротуаров</t>
  </si>
  <si>
    <t>3008.178.482.532.130220</t>
  </si>
  <si>
    <t>3008.174.485.403. 130220</t>
  </si>
  <si>
    <t>3008.167.520.443. 130220</t>
  </si>
  <si>
    <t>План  2020 г.</t>
  </si>
  <si>
    <t>б/р</t>
  </si>
  <si>
    <t>д/с</t>
  </si>
  <si>
    <t>5.2.</t>
  </si>
  <si>
    <t>ремонт (строительство) сетей ливневой канализации</t>
  </si>
  <si>
    <t>содержание сетей ливневой канализации</t>
  </si>
  <si>
    <t>11</t>
  </si>
  <si>
    <t>12</t>
  </si>
  <si>
    <t xml:space="preserve">ул. К.Либкнехта (от ул. Чайковского до ул. Макаренко) четная сторона </t>
  </si>
  <si>
    <t>ул. Советская (от пер. Чкалова до ул. Шевченко) нечетная сторона</t>
  </si>
  <si>
    <t>ГУП "Проектный институт "Приднестровский"</t>
  </si>
  <si>
    <t>Украинский теоретический лицей-комплекс, ул. К. Маркса, 14</t>
  </si>
  <si>
    <t>МДОУ № 5 "Золушка", ул. Сакриера, 61</t>
  </si>
  <si>
    <t>МОУ "ТСШ № 2", ул. Советская, 59</t>
  </si>
  <si>
    <t>МОУ "ТСШГК № 18" корпус 2 (младшая школа), ул. Юности, 13/3</t>
  </si>
  <si>
    <t>ГОУ "Республиканский молдавский теоретический лицей-комплекс"ул. Мира, 50</t>
  </si>
  <si>
    <t>12.1</t>
  </si>
  <si>
    <t>12.6</t>
  </si>
  <si>
    <t>12.5</t>
  </si>
  <si>
    <t>12.2</t>
  </si>
  <si>
    <t>12.3</t>
  </si>
  <si>
    <t>12.4</t>
  </si>
  <si>
    <t>МСКОУ № 2</t>
  </si>
  <si>
    <t>12.7</t>
  </si>
  <si>
    <t>12.8</t>
  </si>
  <si>
    <t>ул. Свердлова (от бульвара Гагарина до въезда на территорию ГОУ "ПГУ им. Т.Г. Шевченко)</t>
  </si>
  <si>
    <t>ул. Восстания (от ул. Манойлова до ворот въезда на территорию ГУ "Республиканский кожно-венерологический диспансер")</t>
  </si>
  <si>
    <t>ул. К. Либкнехта (от ул. Чайковского до пер. Раевского) четная сторона</t>
  </si>
  <si>
    <t>ул. Р. Люксембург, 77 (вход на территорию МС(К)ОУ "Общеобразовательная школа-детский сад № 44")</t>
  </si>
  <si>
    <t>Прицеп-машина для ямочного ремонта Р-310М</t>
  </si>
  <si>
    <t>Самоходная маркировочная машина МР-К65 (краска)</t>
  </si>
  <si>
    <t>Трактор "Беларус-1025.2"</t>
  </si>
  <si>
    <t>Модернизация асфальтобетонного завода</t>
  </si>
  <si>
    <t>11.1</t>
  </si>
  <si>
    <t>11.2</t>
  </si>
  <si>
    <t>11.3</t>
  </si>
  <si>
    <t>11.4</t>
  </si>
  <si>
    <t>ул. Юности (от ул. Краснодонской до ТЦ "Тридцатый"</t>
  </si>
  <si>
    <t>ул. Р. Люксембург (в районе "Городской Дворец культуры"</t>
  </si>
  <si>
    <t>07.09.2020г.</t>
  </si>
  <si>
    <t>ИП Столбчатый В.В.</t>
  </si>
  <si>
    <t>ул. Манойлова ( от ул. 25 Октября до ул. Горького) четная сторона</t>
  </si>
  <si>
    <t xml:space="preserve">ул. Котовского (от ул. Р. Люксембург до ул. К. Маркса) </t>
  </si>
  <si>
    <t>Ремонт моста по ул. Шевченко в г. Тирасполь, в том числе изготовление проектно-сметной документации</t>
  </si>
  <si>
    <t>выделенных из Дорожного фонда Приднестровской Молдавской Республики за 2020 год.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</si>
  <si>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</si>
  <si>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</si>
  <si>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</si>
  <si>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</si>
  <si>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</si>
  <si>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</si>
  <si>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</si>
  <si>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</si>
  <si>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</si>
  <si>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12.9</t>
  </si>
  <si>
    <t>12.10</t>
  </si>
  <si>
    <t>12.11</t>
  </si>
  <si>
    <t>12.12</t>
  </si>
  <si>
    <t>Бульвар Гагарина (от ул. К.Маркса до ул. Свердлова) обе стороны</t>
  </si>
  <si>
    <t>ул. Краснодонская (от ул. Каховской до ул. Юности и от ул. Комсомольской до дома № 58 по ул. Краснодонской)</t>
  </si>
  <si>
    <t>ул. Юности (от въезда на территорию ГУ "Республиканский госпиталь инвалидов ВОВ" до ж/дома № 55 по ул. Юности, в районе остановки общественного транспорта по ул. Юности,56)</t>
  </si>
  <si>
    <t>ул. Карла Либкнехта (вдоль дома № 154)</t>
  </si>
  <si>
    <t>№ 19</t>
  </si>
  <si>
    <t>10.03.2020г.</t>
  </si>
  <si>
    <t>№ 61</t>
  </si>
  <si>
    <t>№ 3240-РП/35</t>
  </si>
  <si>
    <t>№ 63/1</t>
  </si>
  <si>
    <t>30.04.2020г.</t>
  </si>
  <si>
    <t>10.09.2020г.</t>
  </si>
  <si>
    <t>ООО " ЭнергоРемСтрой"</t>
  </si>
  <si>
    <t>№ 135</t>
  </si>
  <si>
    <t>30.09.2020г.</t>
  </si>
  <si>
    <t>№ 18</t>
  </si>
  <si>
    <t>№24          д/с № 1  д/с № 2  д/с № 3</t>
  </si>
  <si>
    <t>13.02.2020г.  10.06.2020г.  12.08.2020г.  10.11.2020г.</t>
  </si>
  <si>
    <t>6.03.2020г.</t>
  </si>
  <si>
    <t>№ 23</t>
  </si>
  <si>
    <t>№ 10</t>
  </si>
  <si>
    <t>12.03.2020г.</t>
  </si>
  <si>
    <t>18.02.2020г.</t>
  </si>
  <si>
    <t>№ 62</t>
  </si>
  <si>
    <t>№ 69</t>
  </si>
  <si>
    <t>№ 68</t>
  </si>
  <si>
    <t>17.03.2020г.</t>
  </si>
  <si>
    <t>25.03.2020г.</t>
  </si>
  <si>
    <t>04.03.2020г.</t>
  </si>
  <si>
    <t>№ 20</t>
  </si>
  <si>
    <t>№ 60</t>
  </si>
  <si>
    <t>№ 24/2  д/с № 1</t>
  </si>
  <si>
    <t>№ 24/1  д/с № 1</t>
  </si>
  <si>
    <t>12.03.2020г.  22.10.2020г.</t>
  </si>
  <si>
    <t>№ 74</t>
  </si>
  <si>
    <t>№ 76</t>
  </si>
  <si>
    <t>8.04.2020г.</t>
  </si>
  <si>
    <t>11.03.2020г.</t>
  </si>
  <si>
    <t>№ 22</t>
  </si>
  <si>
    <t>д/с №1</t>
  </si>
  <si>
    <t>д/с № 2</t>
  </si>
  <si>
    <t>11.08.2020г.</t>
  </si>
  <si>
    <t>11.08.2020г.  21.09.2020г.</t>
  </si>
  <si>
    <t>№ 67</t>
  </si>
  <si>
    <t>20.08.2020г.</t>
  </si>
  <si>
    <t>№ 41</t>
  </si>
  <si>
    <t>08.05.2020г.</t>
  </si>
  <si>
    <t>№ 98</t>
  </si>
  <si>
    <t>08.06.2020г.</t>
  </si>
  <si>
    <t>№ 58</t>
  </si>
  <si>
    <t>№ 63</t>
  </si>
  <si>
    <t>№ 57</t>
  </si>
  <si>
    <t>№ 77/1</t>
  </si>
  <si>
    <t>19.08.2020г.</t>
  </si>
  <si>
    <t>21.10.2020г.</t>
  </si>
  <si>
    <t>ООО " Авто-Рэд"</t>
  </si>
  <si>
    <t>ООО " Агромеханизм"</t>
  </si>
  <si>
    <t>№ 121</t>
  </si>
  <si>
    <t>№ 130</t>
  </si>
  <si>
    <t>№ 122</t>
  </si>
  <si>
    <t>№ 134</t>
  </si>
  <si>
    <t>21.08.2020г.</t>
  </si>
  <si>
    <t>24.09.2020г.</t>
  </si>
  <si>
    <t>18.11.2020г.</t>
  </si>
  <si>
    <t>№ 31         д/с № 1   д/с № 2</t>
  </si>
  <si>
    <t>13.04.2020г.  25.09.2020г.  19.12.2020г.</t>
  </si>
  <si>
    <t>№ 93</t>
  </si>
  <si>
    <t>21.05.2020г.</t>
  </si>
  <si>
    <t>фактич. выполнение договорных обязательств</t>
  </si>
  <si>
    <t xml:space="preserve">Начальник финансового управления по г. Тирасполь </t>
  </si>
  <si>
    <t>О.И. Вороненко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</si>
</sst>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_(* #,##0.0_);_(* \(#,##0.0\);_(* &quot;-&quot;??_);_(@_)"/>
    <numFmt numFmtId="190" formatCode="#,##0.0"/>
    <numFmt numFmtId="191" formatCode="[$-FC19]d\ mmmm\ yyyy\ &quot;г.&quot;"/>
    <numFmt numFmtId="192" formatCode="dd/mm/yy;@"/>
    <numFmt numFmtId="193" formatCode="[$-F400]h:mm:ss\ AM/PM"/>
    <numFmt numFmtId="194" formatCode="#,##0.000"/>
    <numFmt numFmtId="195" formatCode="0.0"/>
  </numFmts>
  <fonts count="3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50"/>
      <name val="Times New Roman"/>
      <family val="1"/>
    </font>
    <font>
      <b/>
      <sz val="14"/>
      <color indexed="50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7" fontId="4" fillId="0" borderId="0" xfId="58" applyFont="1" applyBorder="1" applyAlignment="1">
      <alignment/>
    </xf>
    <xf numFmtId="187" fontId="4" fillId="0" borderId="0" xfId="58" applyFont="1" applyBorder="1" applyAlignment="1">
      <alignment horizontal="center"/>
    </xf>
    <xf numFmtId="188" fontId="0" fillId="0" borderId="0" xfId="58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0" xfId="58" applyFont="1" applyBorder="1" applyAlignment="1">
      <alignment horizontal="center"/>
    </xf>
    <xf numFmtId="188" fontId="2" fillId="0" borderId="0" xfId="58" applyNumberFormat="1" applyFont="1" applyBorder="1" applyAlignment="1">
      <alignment horizontal="center"/>
    </xf>
    <xf numFmtId="188" fontId="2" fillId="0" borderId="0" xfId="58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8" fontId="1" fillId="0" borderId="0" xfId="58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88" fontId="2" fillId="0" borderId="0" xfId="58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87" fontId="2" fillId="0" borderId="0" xfId="58" applyFont="1" applyBorder="1" applyAlignment="1">
      <alignment horizontal="center"/>
    </xf>
    <xf numFmtId="188" fontId="2" fillId="0" borderId="0" xfId="58" applyNumberFormat="1" applyFont="1" applyBorder="1" applyAlignment="1">
      <alignment/>
    </xf>
    <xf numFmtId="0" fontId="4" fillId="0" borderId="0" xfId="0" applyFont="1" applyAlignment="1">
      <alignment/>
    </xf>
    <xf numFmtId="188" fontId="4" fillId="0" borderId="0" xfId="58" applyNumberFormat="1" applyFont="1" applyBorder="1" applyAlignment="1">
      <alignment horizontal="center"/>
    </xf>
    <xf numFmtId="188" fontId="2" fillId="0" borderId="0" xfId="58" applyNumberFormat="1" applyFont="1" applyBorder="1" applyAlignment="1">
      <alignment horizontal="right"/>
    </xf>
    <xf numFmtId="2" fontId="0" fillId="0" borderId="0" xfId="0" applyNumberFormat="1" applyAlignment="1">
      <alignment/>
    </xf>
    <xf numFmtId="188" fontId="4" fillId="0" borderId="0" xfId="58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7" fontId="0" fillId="0" borderId="0" xfId="58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87" fontId="4" fillId="0" borderId="0" xfId="58" applyFont="1" applyAlignment="1">
      <alignment/>
    </xf>
    <xf numFmtId="187" fontId="0" fillId="0" borderId="0" xfId="58" applyAlignment="1">
      <alignment/>
    </xf>
    <xf numFmtId="187" fontId="0" fillId="0" borderId="0" xfId="58" applyFill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87" fontId="6" fillId="0" borderId="0" xfId="58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7" fontId="7" fillId="0" borderId="0" xfId="58" applyFont="1" applyFill="1" applyBorder="1" applyAlignment="1">
      <alignment horizontal="center"/>
    </xf>
    <xf numFmtId="188" fontId="6" fillId="0" borderId="0" xfId="58" applyNumberFormat="1" applyFont="1" applyFill="1" applyBorder="1" applyAlignment="1">
      <alignment horizontal="center"/>
    </xf>
    <xf numFmtId="188" fontId="7" fillId="0" borderId="0" xfId="58" applyNumberFormat="1" applyFont="1" applyFill="1" applyBorder="1" applyAlignment="1">
      <alignment horizontal="center"/>
    </xf>
    <xf numFmtId="188" fontId="7" fillId="0" borderId="0" xfId="58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8" fontId="6" fillId="0" borderId="0" xfId="58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87" fontId="6" fillId="0" borderId="0" xfId="58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8" fontId="7" fillId="0" borderId="0" xfId="58" applyNumberFormat="1" applyFont="1" applyFill="1" applyBorder="1" applyAlignment="1">
      <alignment horizontal="right"/>
    </xf>
    <xf numFmtId="188" fontId="7" fillId="0" borderId="0" xfId="58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7" fontId="7" fillId="0" borderId="0" xfId="58" applyFont="1" applyBorder="1" applyAlignment="1">
      <alignment horizontal="center"/>
    </xf>
    <xf numFmtId="188" fontId="7" fillId="0" borderId="0" xfId="58" applyNumberFormat="1" applyFont="1" applyBorder="1" applyAlignment="1">
      <alignment horizontal="right"/>
    </xf>
    <xf numFmtId="188" fontId="7" fillId="0" borderId="0" xfId="58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88" fontId="6" fillId="0" borderId="0" xfId="58" applyNumberFormat="1" applyFont="1" applyBorder="1" applyAlignment="1">
      <alignment horizontal="center"/>
    </xf>
    <xf numFmtId="188" fontId="6" fillId="0" borderId="0" xfId="58" applyNumberFormat="1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8" fontId="7" fillId="0" borderId="0" xfId="58" applyNumberFormat="1" applyFont="1" applyBorder="1" applyAlignment="1">
      <alignment horizontal="center"/>
    </xf>
    <xf numFmtId="188" fontId="7" fillId="0" borderId="0" xfId="58" applyNumberFormat="1" applyFont="1" applyBorder="1" applyAlignment="1">
      <alignment/>
    </xf>
    <xf numFmtId="16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87" fontId="10" fillId="0" borderId="11" xfId="58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7" fontId="10" fillId="0" borderId="0" xfId="58" applyFont="1" applyBorder="1" applyAlignment="1">
      <alignment/>
    </xf>
    <xf numFmtId="187" fontId="10" fillId="0" borderId="0" xfId="58" applyFont="1" applyBorder="1" applyAlignment="1">
      <alignment horizontal="center"/>
    </xf>
    <xf numFmtId="0" fontId="10" fillId="0" borderId="12" xfId="0" applyFont="1" applyBorder="1" applyAlignment="1">
      <alignment/>
    </xf>
    <xf numFmtId="187" fontId="10" fillId="0" borderId="12" xfId="58" applyFont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4" fontId="11" fillId="0" borderId="13" xfId="58" applyNumberFormat="1" applyFont="1" applyFill="1" applyBorder="1" applyAlignment="1">
      <alignment horizontal="center" vertical="center"/>
    </xf>
    <xf numFmtId="3" fontId="11" fillId="0" borderId="13" xfId="58" applyNumberFormat="1" applyFont="1" applyFill="1" applyBorder="1" applyAlignment="1">
      <alignment horizontal="center" vertical="center"/>
    </xf>
    <xf numFmtId="3" fontId="11" fillId="0" borderId="14" xfId="58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3" fontId="10" fillId="0" borderId="13" xfId="58" applyNumberFormat="1" applyFont="1" applyFill="1" applyBorder="1" applyAlignment="1">
      <alignment horizontal="center" vertical="center"/>
    </xf>
    <xf numFmtId="3" fontId="10" fillId="0" borderId="14" xfId="58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3" xfId="58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58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87" fontId="11" fillId="0" borderId="0" xfId="58" applyFont="1" applyFill="1" applyBorder="1" applyAlignment="1">
      <alignment horizontal="center"/>
    </xf>
    <xf numFmtId="188" fontId="10" fillId="0" borderId="0" xfId="58" applyNumberFormat="1" applyFont="1" applyFill="1" applyBorder="1" applyAlignment="1">
      <alignment horizontal="center"/>
    </xf>
    <xf numFmtId="188" fontId="11" fillId="0" borderId="0" xfId="58" applyNumberFormat="1" applyFont="1" applyFill="1" applyBorder="1" applyAlignment="1">
      <alignment horizontal="center"/>
    </xf>
    <xf numFmtId="188" fontId="11" fillId="0" borderId="0" xfId="58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88" fontId="10" fillId="0" borderId="0" xfId="58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8" fontId="10" fillId="0" borderId="0" xfId="58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/>
    </xf>
    <xf numFmtId="49" fontId="10" fillId="4" borderId="19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49" fontId="11" fillId="4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17" borderId="20" xfId="0" applyFont="1" applyFill="1" applyBorder="1" applyAlignment="1">
      <alignment horizontal="center"/>
    </xf>
    <xf numFmtId="0" fontId="12" fillId="17" borderId="21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wrapText="1"/>
    </xf>
    <xf numFmtId="3" fontId="11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wrapTex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wrapText="1"/>
    </xf>
    <xf numFmtId="49" fontId="10" fillId="17" borderId="23" xfId="0" applyNumberFormat="1" applyFont="1" applyFill="1" applyBorder="1" applyAlignment="1">
      <alignment horizontal="center" vertical="center"/>
    </xf>
    <xf numFmtId="3" fontId="10" fillId="17" borderId="24" xfId="0" applyNumberFormat="1" applyFont="1" applyFill="1" applyBorder="1" applyAlignment="1">
      <alignment horizontal="center" vertical="center" wrapText="1"/>
    </xf>
    <xf numFmtId="49" fontId="11" fillId="4" borderId="2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49" fontId="10" fillId="17" borderId="24" xfId="0" applyNumberFormat="1" applyFont="1" applyFill="1" applyBorder="1" applyAlignment="1">
      <alignment wrapText="1"/>
    </xf>
    <xf numFmtId="4" fontId="10" fillId="17" borderId="24" xfId="0" applyNumberFormat="1" applyFont="1" applyFill="1" applyBorder="1" applyAlignment="1">
      <alignment horizontal="center" vertical="center" wrapText="1"/>
    </xf>
    <xf numFmtId="14" fontId="11" fillId="17" borderId="24" xfId="0" applyNumberFormat="1" applyFont="1" applyFill="1" applyBorder="1" applyAlignment="1">
      <alignment horizontal="center" vertical="center"/>
    </xf>
    <xf numFmtId="3" fontId="11" fillId="17" borderId="24" xfId="58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/>
    </xf>
    <xf numFmtId="187" fontId="11" fillId="0" borderId="15" xfId="58" applyFont="1" applyFill="1" applyBorder="1" applyAlignment="1">
      <alignment horizontal="center" vertical="center"/>
    </xf>
    <xf numFmtId="3" fontId="11" fillId="0" borderId="15" xfId="58" applyNumberFormat="1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/>
    </xf>
    <xf numFmtId="187" fontId="11" fillId="17" borderId="24" xfId="58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3" fontId="13" fillId="0" borderId="13" xfId="58" applyNumberFormat="1" applyFont="1" applyFill="1" applyBorder="1" applyAlignment="1">
      <alignment horizontal="center" vertical="center"/>
    </xf>
    <xf numFmtId="3" fontId="13" fillId="0" borderId="14" xfId="58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7" fontId="4" fillId="0" borderId="0" xfId="58" applyFont="1" applyAlignment="1">
      <alignment/>
    </xf>
    <xf numFmtId="3" fontId="11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10" fillId="0" borderId="19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center"/>
    </xf>
    <xf numFmtId="14" fontId="11" fillId="0" borderId="29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187" fontId="5" fillId="0" borderId="0" xfId="58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188" fontId="4" fillId="0" borderId="0" xfId="58" applyNumberFormat="1" applyFont="1" applyFill="1" applyBorder="1" applyAlignment="1">
      <alignment horizontal="right" vertical="center"/>
    </xf>
    <xf numFmtId="187" fontId="4" fillId="0" borderId="0" xfId="58" applyFont="1" applyFill="1" applyAlignment="1">
      <alignment/>
    </xf>
    <xf numFmtId="0" fontId="4" fillId="0" borderId="0" xfId="0" applyFont="1" applyFill="1" applyAlignment="1">
      <alignment/>
    </xf>
    <xf numFmtId="4" fontId="16" fillId="17" borderId="24" xfId="0" applyNumberFormat="1" applyFont="1" applyFill="1" applyBorder="1" applyAlignment="1">
      <alignment horizontal="center" vertical="center" wrapText="1"/>
    </xf>
    <xf numFmtId="14" fontId="10" fillId="17" borderId="24" xfId="0" applyNumberFormat="1" applyFont="1" applyFill="1" applyBorder="1" applyAlignment="1">
      <alignment horizontal="center" vertical="center" wrapText="1"/>
    </xf>
    <xf numFmtId="49" fontId="10" fillId="17" borderId="24" xfId="0" applyNumberFormat="1" applyFont="1" applyFill="1" applyBorder="1" applyAlignment="1">
      <alignment horizontal="left" vertical="center" wrapText="1"/>
    </xf>
    <xf numFmtId="49" fontId="10" fillId="17" borderId="19" xfId="0" applyNumberFormat="1" applyFont="1" applyFill="1" applyBorder="1" applyAlignment="1">
      <alignment horizontal="center" vertical="center"/>
    </xf>
    <xf numFmtId="49" fontId="10" fillId="17" borderId="13" xfId="0" applyNumberFormat="1" applyFont="1" applyFill="1" applyBorder="1" applyAlignment="1">
      <alignment wrapText="1"/>
    </xf>
    <xf numFmtId="49" fontId="11" fillId="0" borderId="17" xfId="0" applyNumberFormat="1" applyFont="1" applyFill="1" applyBorder="1" applyAlignment="1">
      <alignment horizontal="left" vertical="center" wrapText="1"/>
    </xf>
    <xf numFmtId="3" fontId="11" fillId="0" borderId="17" xfId="0" applyNumberFormat="1" applyFont="1" applyFill="1" applyBorder="1" applyAlignment="1">
      <alignment horizontal="center"/>
    </xf>
    <xf numFmtId="14" fontId="11" fillId="0" borderId="1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0" fillId="17" borderId="21" xfId="0" applyFont="1" applyFill="1" applyBorder="1" applyAlignment="1">
      <alignment horizontal="left"/>
    </xf>
    <xf numFmtId="49" fontId="10" fillId="17" borderId="31" xfId="0" applyNumberFormat="1" applyFont="1" applyFill="1" applyBorder="1" applyAlignment="1">
      <alignment horizontal="center" vertical="center"/>
    </xf>
    <xf numFmtId="49" fontId="10" fillId="17" borderId="23" xfId="0" applyNumberFormat="1" applyFont="1" applyFill="1" applyBorder="1" applyAlignment="1">
      <alignment wrapText="1"/>
    </xf>
    <xf numFmtId="49" fontId="11" fillId="17" borderId="24" xfId="0" applyNumberFormat="1" applyFont="1" applyFill="1" applyBorder="1" applyAlignment="1">
      <alignment horizontal="center" vertical="center" wrapText="1"/>
    </xf>
    <xf numFmtId="4" fontId="11" fillId="17" borderId="24" xfId="0" applyNumberFormat="1" applyFont="1" applyFill="1" applyBorder="1" applyAlignment="1">
      <alignment horizontal="center" vertical="center" wrapText="1"/>
    </xf>
    <xf numFmtId="188" fontId="11" fillId="17" borderId="24" xfId="58" applyNumberFormat="1" applyFont="1" applyFill="1" applyBorder="1" applyAlignment="1">
      <alignment horizontal="center" vertical="center"/>
    </xf>
    <xf numFmtId="188" fontId="11" fillId="17" borderId="32" xfId="5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7" fontId="0" fillId="0" borderId="0" xfId="58" applyFont="1" applyFill="1" applyAlignment="1">
      <alignment/>
    </xf>
    <xf numFmtId="3" fontId="11" fillId="0" borderId="18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4" fontId="10" fillId="0" borderId="14" xfId="58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wrapText="1"/>
    </xf>
    <xf numFmtId="3" fontId="10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 wrapText="1"/>
    </xf>
    <xf numFmtId="14" fontId="11" fillId="0" borderId="29" xfId="0" applyNumberFormat="1" applyFont="1" applyFill="1" applyBorder="1" applyAlignment="1">
      <alignment horizontal="center" vertical="center"/>
    </xf>
    <xf numFmtId="187" fontId="11" fillId="0" borderId="29" xfId="58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87" fontId="11" fillId="0" borderId="13" xfId="58" applyFont="1" applyFill="1" applyBorder="1" applyAlignment="1">
      <alignment horizontal="center" vertical="center"/>
    </xf>
    <xf numFmtId="188" fontId="11" fillId="0" borderId="13" xfId="58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87" fontId="0" fillId="0" borderId="0" xfId="58" applyFont="1" applyAlignment="1">
      <alignment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17" borderId="24" xfId="58" applyNumberFormat="1" applyFont="1" applyFill="1" applyBorder="1" applyAlignment="1">
      <alignment horizontal="center" vertical="center"/>
    </xf>
    <xf numFmtId="4" fontId="11" fillId="17" borderId="32" xfId="58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187" fontId="5" fillId="0" borderId="0" xfId="58" applyFont="1" applyAlignment="1">
      <alignment/>
    </xf>
    <xf numFmtId="14" fontId="11" fillId="0" borderId="17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 wrapText="1"/>
    </xf>
    <xf numFmtId="0" fontId="10" fillId="17" borderId="33" xfId="0" applyFont="1" applyFill="1" applyBorder="1" applyAlignment="1">
      <alignment/>
    </xf>
    <xf numFmtId="0" fontId="10" fillId="17" borderId="34" xfId="0" applyFont="1" applyFill="1" applyBorder="1" applyAlignment="1">
      <alignment/>
    </xf>
    <xf numFmtId="3" fontId="10" fillId="17" borderId="34" xfId="0" applyNumberFormat="1" applyFont="1" applyFill="1" applyBorder="1" applyAlignment="1">
      <alignment horizontal="center"/>
    </xf>
    <xf numFmtId="3" fontId="12" fillId="17" borderId="34" xfId="0" applyNumberFormat="1" applyFont="1" applyFill="1" applyBorder="1" applyAlignment="1">
      <alignment horizontal="center"/>
    </xf>
    <xf numFmtId="188" fontId="11" fillId="0" borderId="14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7" fontId="3" fillId="0" borderId="0" xfId="58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7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187" fontId="11" fillId="0" borderId="17" xfId="58" applyFont="1" applyFill="1" applyBorder="1" applyAlignment="1">
      <alignment horizontal="center" vertical="center"/>
    </xf>
    <xf numFmtId="3" fontId="11" fillId="0" borderId="17" xfId="58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wrapText="1"/>
    </xf>
    <xf numFmtId="49" fontId="11" fillId="0" borderId="39" xfId="0" applyNumberFormat="1" applyFont="1" applyFill="1" applyBorder="1" applyAlignment="1">
      <alignment wrapText="1"/>
    </xf>
    <xf numFmtId="49" fontId="11" fillId="0" borderId="4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49" fontId="11" fillId="4" borderId="22" xfId="0" applyNumberFormat="1" applyFont="1" applyFill="1" applyBorder="1" applyAlignment="1">
      <alignment horizontal="center" vertical="center"/>
    </xf>
    <xf numFmtId="3" fontId="10" fillId="0" borderId="29" xfId="58" applyNumberFormat="1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4" fontId="3" fillId="0" borderId="0" xfId="0" applyNumberFormat="1" applyFont="1" applyFill="1" applyAlignment="1">
      <alignment/>
    </xf>
    <xf numFmtId="3" fontId="11" fillId="0" borderId="17" xfId="0" applyNumberFormat="1" applyFont="1" applyFill="1" applyBorder="1" applyAlignment="1">
      <alignment horizontal="center" vertical="center"/>
    </xf>
    <xf numFmtId="3" fontId="10" fillId="17" borderId="32" xfId="0" applyNumberFormat="1" applyFont="1" applyFill="1" applyBorder="1" applyAlignment="1">
      <alignment horizontal="center" vertical="center" wrapText="1"/>
    </xf>
    <xf numFmtId="3" fontId="10" fillId="0" borderId="30" xfId="58" applyNumberFormat="1" applyFont="1" applyFill="1" applyBorder="1" applyAlignment="1">
      <alignment horizontal="center" vertical="center"/>
    </xf>
    <xf numFmtId="3" fontId="11" fillId="0" borderId="18" xfId="58" applyNumberFormat="1" applyFont="1" applyFill="1" applyBorder="1" applyAlignment="1">
      <alignment horizontal="center" vertical="center"/>
    </xf>
    <xf numFmtId="3" fontId="11" fillId="0" borderId="16" xfId="58" applyNumberFormat="1" applyFont="1" applyFill="1" applyBorder="1" applyAlignment="1">
      <alignment horizontal="center" vertical="center"/>
    </xf>
    <xf numFmtId="3" fontId="10" fillId="17" borderId="4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1" fillId="0" borderId="18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49" fontId="10" fillId="0" borderId="29" xfId="0" applyNumberFormat="1" applyFont="1" applyFill="1" applyBorder="1" applyAlignment="1">
      <alignment vertical="center" wrapText="1"/>
    </xf>
    <xf numFmtId="3" fontId="11" fillId="0" borderId="0" xfId="58" applyNumberFormat="1" applyFont="1" applyFill="1" applyAlignment="1">
      <alignment horizontal="center" vertical="center"/>
    </xf>
    <xf numFmtId="3" fontId="11" fillId="0" borderId="13" xfId="58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" fontId="10" fillId="17" borderId="14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34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10" fillId="17" borderId="13" xfId="0" applyNumberFormat="1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4" fontId="11" fillId="0" borderId="42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49" fontId="10" fillId="17" borderId="31" xfId="0" applyNumberFormat="1" applyFont="1" applyFill="1" applyBorder="1" applyAlignment="1">
      <alignment horizontal="center" wrapText="1"/>
    </xf>
    <xf numFmtId="49" fontId="10" fillId="17" borderId="45" xfId="0" applyNumberFormat="1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 wrapText="1"/>
    </xf>
    <xf numFmtId="14" fontId="10" fillId="0" borderId="43" xfId="0" applyNumberFormat="1" applyFont="1" applyBorder="1" applyAlignment="1">
      <alignment horizontal="center" vertical="center" wrapText="1"/>
    </xf>
    <xf numFmtId="14" fontId="10" fillId="0" borderId="4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9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11" fillId="0" borderId="17" xfId="0" applyNumberFormat="1" applyFont="1" applyFill="1" applyBorder="1" applyAlignment="1">
      <alignment horizontal="center" vertical="center" wrapText="1"/>
    </xf>
    <xf numFmtId="4" fontId="14" fillId="17" borderId="24" xfId="0" applyNumberFormat="1" applyFont="1" applyFill="1" applyBorder="1" applyAlignment="1">
      <alignment horizontal="center" vertical="center" wrapText="1"/>
    </xf>
    <xf numFmtId="4" fontId="14" fillId="17" borderId="32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17" borderId="52" xfId="0" applyFont="1" applyFill="1" applyBorder="1" applyAlignment="1">
      <alignment horizontal="center"/>
    </xf>
    <xf numFmtId="0" fontId="12" fillId="17" borderId="42" xfId="0" applyFont="1" applyFill="1" applyBorder="1" applyAlignment="1">
      <alignment horizontal="center"/>
    </xf>
    <xf numFmtId="0" fontId="12" fillId="17" borderId="53" xfId="0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1"/>
  <sheetViews>
    <sheetView tabSelected="1" zoomScale="68" zoomScaleNormal="68" zoomScalePageLayoutView="0" workbookViewId="0" topLeftCell="A1">
      <pane xSplit="1" ySplit="11" topLeftCell="B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88" sqref="R88"/>
    </sheetView>
  </sheetViews>
  <sheetFormatPr defaultColWidth="9.140625" defaultRowHeight="12.75"/>
  <cols>
    <col min="1" max="1" width="8.7109375" style="0" customWidth="1"/>
    <col min="2" max="2" width="62.421875" style="0" customWidth="1"/>
    <col min="3" max="3" width="14.7109375" style="0" customWidth="1"/>
    <col min="4" max="4" width="11.7109375" style="0" customWidth="1"/>
    <col min="5" max="5" width="18.140625" style="0" customWidth="1"/>
    <col min="6" max="6" width="17.7109375" style="0" customWidth="1"/>
    <col min="7" max="7" width="25.8515625" style="0" customWidth="1"/>
    <col min="8" max="8" width="9.57421875" style="0" customWidth="1"/>
    <col min="9" max="9" width="16.421875" style="0" customWidth="1"/>
    <col min="10" max="10" width="27.7109375" style="0" hidden="1" customWidth="1"/>
    <col min="11" max="11" width="1.421875" style="0" hidden="1" customWidth="1"/>
    <col min="12" max="12" width="16.28125" style="0" customWidth="1"/>
    <col min="13" max="13" width="22.421875" style="0" customWidth="1"/>
    <col min="14" max="14" width="31.00390625" style="0" customWidth="1"/>
    <col min="15" max="15" width="14.8515625" style="0" bestFit="1" customWidth="1"/>
    <col min="16" max="16" width="20.421875" style="0" customWidth="1"/>
    <col min="17" max="17" width="12.7109375" style="0" bestFit="1" customWidth="1"/>
    <col min="18" max="18" width="11.00390625" style="0" bestFit="1" customWidth="1"/>
  </cols>
  <sheetData>
    <row r="1" spans="1:14" ht="15.75">
      <c r="A1" s="33"/>
      <c r="B1" s="33"/>
      <c r="C1" s="33"/>
      <c r="D1" s="362"/>
      <c r="E1" s="362"/>
      <c r="F1" s="362"/>
      <c r="G1" s="362"/>
      <c r="H1" s="362"/>
      <c r="I1" s="362"/>
      <c r="J1" s="362"/>
      <c r="K1" s="362"/>
      <c r="L1" s="362"/>
      <c r="M1" s="34"/>
      <c r="N1" s="33"/>
    </row>
    <row r="2" spans="1:14" s="1" customFormat="1" ht="21.75" customHeight="1">
      <c r="A2" s="363" t="s">
        <v>38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1" customFormat="1" ht="21.75" customHeight="1">
      <c r="A3" s="71"/>
      <c r="B3" s="363" t="s">
        <v>122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71"/>
    </row>
    <row r="4" spans="1:14" s="1" customFormat="1" ht="21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1" customFormat="1" ht="21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ht="16.5" thickBot="1">
      <c r="A6" s="364" t="s">
        <v>42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</row>
    <row r="7" spans="1:14" s="2" customFormat="1" ht="18" customHeight="1">
      <c r="A7" s="365" t="s">
        <v>1</v>
      </c>
      <c r="B7" s="286" t="s">
        <v>2</v>
      </c>
      <c r="C7" s="286" t="s">
        <v>78</v>
      </c>
      <c r="D7" s="325" t="s">
        <v>39</v>
      </c>
      <c r="E7" s="326"/>
      <c r="F7" s="296" t="s">
        <v>3</v>
      </c>
      <c r="G7" s="296" t="s">
        <v>4</v>
      </c>
      <c r="H7" s="325" t="s">
        <v>40</v>
      </c>
      <c r="I7" s="326"/>
      <c r="J7" s="72" t="s">
        <v>5</v>
      </c>
      <c r="K7" s="73"/>
      <c r="L7" s="333" t="s">
        <v>6</v>
      </c>
      <c r="M7" s="333" t="s">
        <v>41</v>
      </c>
      <c r="N7" s="286" t="s">
        <v>203</v>
      </c>
    </row>
    <row r="8" spans="1:14" s="2" customFormat="1" ht="18.75">
      <c r="A8" s="366"/>
      <c r="B8" s="287"/>
      <c r="C8" s="287"/>
      <c r="D8" s="327"/>
      <c r="E8" s="328"/>
      <c r="F8" s="332"/>
      <c r="G8" s="332"/>
      <c r="H8" s="327"/>
      <c r="I8" s="328"/>
      <c r="J8" s="75" t="s">
        <v>7</v>
      </c>
      <c r="K8" s="76"/>
      <c r="L8" s="334"/>
      <c r="M8" s="334"/>
      <c r="N8" s="287"/>
    </row>
    <row r="9" spans="1:14" s="2" customFormat="1" ht="19.5" thickBot="1">
      <c r="A9" s="366"/>
      <c r="B9" s="287"/>
      <c r="C9" s="287"/>
      <c r="D9" s="329"/>
      <c r="E9" s="330"/>
      <c r="F9" s="332"/>
      <c r="G9" s="332"/>
      <c r="H9" s="329"/>
      <c r="I9" s="330"/>
      <c r="J9" s="74"/>
      <c r="K9" s="77" t="s">
        <v>8</v>
      </c>
      <c r="L9" s="334"/>
      <c r="M9" s="334"/>
      <c r="N9" s="287"/>
    </row>
    <row r="10" spans="1:14" s="2" customFormat="1" ht="20.25" customHeight="1">
      <c r="A10" s="366"/>
      <c r="B10" s="287"/>
      <c r="C10" s="287"/>
      <c r="D10" s="355" t="s">
        <v>9</v>
      </c>
      <c r="E10" s="296" t="s">
        <v>10</v>
      </c>
      <c r="F10" s="332"/>
      <c r="G10" s="332"/>
      <c r="H10" s="296" t="s">
        <v>9</v>
      </c>
      <c r="I10" s="296" t="s">
        <v>10</v>
      </c>
      <c r="J10" s="75"/>
      <c r="K10" s="77"/>
      <c r="L10" s="334"/>
      <c r="M10" s="334"/>
      <c r="N10" s="287"/>
    </row>
    <row r="11" spans="1:14" s="2" customFormat="1" ht="3" customHeight="1" thickBot="1">
      <c r="A11" s="367"/>
      <c r="B11" s="331"/>
      <c r="C11" s="331"/>
      <c r="D11" s="356"/>
      <c r="E11" s="297"/>
      <c r="F11" s="297"/>
      <c r="G11" s="297"/>
      <c r="H11" s="297"/>
      <c r="I11" s="297"/>
      <c r="J11" s="78"/>
      <c r="K11" s="79" t="s">
        <v>11</v>
      </c>
      <c r="L11" s="335"/>
      <c r="M11" s="335"/>
      <c r="N11" s="331"/>
    </row>
    <row r="12" spans="1:14" s="2" customFormat="1" ht="20.25" thickBot="1">
      <c r="A12" s="126"/>
      <c r="B12" s="127" t="s">
        <v>12</v>
      </c>
      <c r="C12" s="349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1"/>
    </row>
    <row r="13" spans="1:14" s="2" customFormat="1" ht="20.25" thickBot="1">
      <c r="A13" s="128"/>
      <c r="B13" s="202" t="s">
        <v>13</v>
      </c>
      <c r="C13" s="129"/>
      <c r="D13" s="352"/>
      <c r="E13" s="353"/>
      <c r="F13" s="353"/>
      <c r="G13" s="353"/>
      <c r="H13" s="353"/>
      <c r="I13" s="353"/>
      <c r="J13" s="353"/>
      <c r="K13" s="353"/>
      <c r="L13" s="353"/>
      <c r="M13" s="353"/>
      <c r="N13" s="354"/>
    </row>
    <row r="14" spans="1:16" s="28" customFormat="1" ht="18.75">
      <c r="A14" s="179" t="s">
        <v>14</v>
      </c>
      <c r="B14" s="180" t="s">
        <v>36</v>
      </c>
      <c r="C14" s="181">
        <f>C15+C16+C17</f>
        <v>5472448</v>
      </c>
      <c r="D14" s="315" t="s">
        <v>140</v>
      </c>
      <c r="E14" s="182" t="s">
        <v>141</v>
      </c>
      <c r="F14" s="81" t="s">
        <v>70</v>
      </c>
      <c r="G14" s="86" t="s">
        <v>71</v>
      </c>
      <c r="H14" s="315" t="s">
        <v>142</v>
      </c>
      <c r="I14" s="310" t="s">
        <v>161</v>
      </c>
      <c r="J14" s="183"/>
      <c r="K14" s="183"/>
      <c r="L14" s="181">
        <f>L15+L16+L17</f>
        <v>5472448</v>
      </c>
      <c r="M14" s="181">
        <f>M15+M16+M17</f>
        <v>5092448</v>
      </c>
      <c r="N14" s="184">
        <f>N15+N16+N17</f>
        <v>5472448</v>
      </c>
      <c r="P14" s="185"/>
    </row>
    <row r="15" spans="1:16" s="28" customFormat="1" ht="37.5">
      <c r="A15" s="200" t="s">
        <v>63</v>
      </c>
      <c r="B15" s="199" t="s">
        <v>66</v>
      </c>
      <c r="C15" s="266">
        <v>4661268</v>
      </c>
      <c r="D15" s="316"/>
      <c r="E15" s="197"/>
      <c r="F15" s="101"/>
      <c r="G15" s="101"/>
      <c r="H15" s="316"/>
      <c r="I15" s="311"/>
      <c r="J15" s="198"/>
      <c r="K15" s="198"/>
      <c r="L15" s="266">
        <v>4661268</v>
      </c>
      <c r="M15" s="254">
        <v>4661268</v>
      </c>
      <c r="N15" s="273">
        <v>4661268</v>
      </c>
      <c r="P15" s="185"/>
    </row>
    <row r="16" spans="1:16" s="28" customFormat="1" ht="18.75">
      <c r="A16" s="200" t="s">
        <v>64</v>
      </c>
      <c r="B16" s="201" t="s">
        <v>67</v>
      </c>
      <c r="C16" s="196">
        <v>431180</v>
      </c>
      <c r="D16" s="316"/>
      <c r="E16" s="197"/>
      <c r="F16" s="101"/>
      <c r="G16" s="101"/>
      <c r="H16" s="316"/>
      <c r="I16" s="311"/>
      <c r="J16" s="198"/>
      <c r="K16" s="198"/>
      <c r="L16" s="196">
        <v>431180</v>
      </c>
      <c r="M16" s="266">
        <v>431180</v>
      </c>
      <c r="N16" s="273">
        <v>431180</v>
      </c>
      <c r="O16" s="226"/>
      <c r="P16" s="185"/>
    </row>
    <row r="17" spans="1:16" s="28" customFormat="1" ht="18.75">
      <c r="A17" s="200" t="s">
        <v>65</v>
      </c>
      <c r="B17" s="201" t="s">
        <v>68</v>
      </c>
      <c r="C17" s="196">
        <v>380000</v>
      </c>
      <c r="D17" s="317"/>
      <c r="E17" s="197"/>
      <c r="F17" s="101"/>
      <c r="G17" s="101"/>
      <c r="H17" s="317"/>
      <c r="I17" s="312"/>
      <c r="J17" s="198"/>
      <c r="K17" s="198"/>
      <c r="L17" s="196">
        <v>380000</v>
      </c>
      <c r="M17" s="196">
        <v>0</v>
      </c>
      <c r="N17" s="214">
        <v>380000</v>
      </c>
      <c r="P17" s="185"/>
    </row>
    <row r="18" spans="1:16" s="28" customFormat="1" ht="18.75">
      <c r="A18" s="186" t="s">
        <v>15</v>
      </c>
      <c r="B18" s="175" t="s">
        <v>43</v>
      </c>
      <c r="C18" s="169">
        <f>C19</f>
        <v>2000000</v>
      </c>
      <c r="D18" s="86"/>
      <c r="E18" s="80"/>
      <c r="F18" s="81"/>
      <c r="G18" s="81"/>
      <c r="H18" s="82"/>
      <c r="I18" s="80"/>
      <c r="J18" s="81"/>
      <c r="K18" s="83"/>
      <c r="L18" s="87">
        <f>L19+L20</f>
        <v>2000000</v>
      </c>
      <c r="M18" s="87">
        <f>M19+M20</f>
        <v>2000000</v>
      </c>
      <c r="N18" s="88">
        <f>N19+N20</f>
        <v>2000000</v>
      </c>
      <c r="P18" s="31"/>
    </row>
    <row r="19" spans="1:16" ht="56.25">
      <c r="A19" s="319" t="s">
        <v>16</v>
      </c>
      <c r="B19" s="321" t="s">
        <v>121</v>
      </c>
      <c r="C19" s="318">
        <v>2000000</v>
      </c>
      <c r="D19" s="86" t="s">
        <v>143</v>
      </c>
      <c r="E19" s="80" t="s">
        <v>145</v>
      </c>
      <c r="F19" s="81" t="s">
        <v>70</v>
      </c>
      <c r="G19" s="86" t="s">
        <v>88</v>
      </c>
      <c r="H19" s="82" t="s">
        <v>79</v>
      </c>
      <c r="I19" s="80"/>
      <c r="J19" s="81"/>
      <c r="K19" s="83"/>
      <c r="L19" s="84">
        <v>48935</v>
      </c>
      <c r="M19" s="84">
        <v>48935</v>
      </c>
      <c r="N19" s="85">
        <v>48935</v>
      </c>
      <c r="P19" s="30"/>
    </row>
    <row r="20" spans="1:16" ht="37.5">
      <c r="A20" s="320"/>
      <c r="B20" s="322"/>
      <c r="C20" s="317"/>
      <c r="D20" s="106" t="s">
        <v>144</v>
      </c>
      <c r="E20" s="80" t="s">
        <v>146</v>
      </c>
      <c r="F20" s="81" t="s">
        <v>70</v>
      </c>
      <c r="G20" s="86" t="s">
        <v>147</v>
      </c>
      <c r="H20" s="82" t="s">
        <v>148</v>
      </c>
      <c r="I20" s="80" t="s">
        <v>149</v>
      </c>
      <c r="J20" s="81"/>
      <c r="K20" s="83"/>
      <c r="L20" s="84">
        <v>1951065</v>
      </c>
      <c r="M20" s="84">
        <v>1951065</v>
      </c>
      <c r="N20" s="85">
        <v>1951065</v>
      </c>
      <c r="P20" s="30">
        <f>N20-M20</f>
        <v>0</v>
      </c>
    </row>
    <row r="21" spans="1:16" s="172" customFormat="1" ht="18.75">
      <c r="A21" s="165" t="s">
        <v>17</v>
      </c>
      <c r="B21" s="166" t="s">
        <v>37</v>
      </c>
      <c r="C21" s="167">
        <f>C22+C23</f>
        <v>0</v>
      </c>
      <c r="D21" s="90"/>
      <c r="E21" s="89"/>
      <c r="F21" s="90"/>
      <c r="G21" s="168"/>
      <c r="H21" s="169"/>
      <c r="I21" s="89"/>
      <c r="J21" s="90"/>
      <c r="K21" s="91"/>
      <c r="L21" s="170"/>
      <c r="M21" s="170"/>
      <c r="N21" s="171"/>
      <c r="P21" s="173"/>
    </row>
    <row r="22" spans="1:16" ht="18.75">
      <c r="A22" s="138" t="s">
        <v>18</v>
      </c>
      <c r="B22" s="132" t="s">
        <v>44</v>
      </c>
      <c r="C22" s="131">
        <v>0</v>
      </c>
      <c r="D22" s="81"/>
      <c r="E22" s="80"/>
      <c r="F22" s="81"/>
      <c r="G22" s="81"/>
      <c r="H22" s="82"/>
      <c r="I22" s="80"/>
      <c r="J22" s="81"/>
      <c r="K22" s="83"/>
      <c r="L22" s="84"/>
      <c r="M22" s="84"/>
      <c r="N22" s="85"/>
      <c r="P22" s="30"/>
    </row>
    <row r="23" spans="1:16" ht="18.75">
      <c r="A23" s="138" t="s">
        <v>19</v>
      </c>
      <c r="B23" s="130" t="s">
        <v>45</v>
      </c>
      <c r="C23" s="131">
        <v>0</v>
      </c>
      <c r="D23" s="81"/>
      <c r="E23" s="80"/>
      <c r="F23" s="81"/>
      <c r="G23" s="81"/>
      <c r="H23" s="82"/>
      <c r="I23" s="80"/>
      <c r="J23" s="81"/>
      <c r="K23" s="83"/>
      <c r="L23" s="84"/>
      <c r="M23" s="84"/>
      <c r="N23" s="85"/>
      <c r="P23" s="30"/>
    </row>
    <row r="24" spans="1:18" s="172" customFormat="1" ht="18.75">
      <c r="A24" s="124" t="s">
        <v>20</v>
      </c>
      <c r="B24" s="175" t="s">
        <v>46</v>
      </c>
      <c r="C24" s="167">
        <f>C25+C26+C27+C28</f>
        <v>7050000</v>
      </c>
      <c r="D24" s="176"/>
      <c r="E24" s="176"/>
      <c r="F24" s="90"/>
      <c r="G24" s="90"/>
      <c r="H24" s="169"/>
      <c r="I24" s="89"/>
      <c r="J24" s="90"/>
      <c r="K24" s="91"/>
      <c r="L24" s="87">
        <f>L25+L26+L27+L28</f>
        <v>7050000</v>
      </c>
      <c r="M24" s="87">
        <f>M25+M26+M27+M28</f>
        <v>7001580.52</v>
      </c>
      <c r="N24" s="88">
        <f>N25+N26+N27+N28</f>
        <v>7020103</v>
      </c>
      <c r="O24" s="265"/>
      <c r="P24" s="248"/>
      <c r="Q24" s="247"/>
      <c r="R24" s="189"/>
    </row>
    <row r="25" spans="1:16" s="209" customFormat="1" ht="18.75">
      <c r="A25" s="139" t="s">
        <v>30</v>
      </c>
      <c r="B25" s="132" t="s">
        <v>27</v>
      </c>
      <c r="C25" s="82">
        <v>2000000</v>
      </c>
      <c r="D25" s="212" t="s">
        <v>150</v>
      </c>
      <c r="E25" s="80" t="s">
        <v>153</v>
      </c>
      <c r="F25" s="81" t="s">
        <v>70</v>
      </c>
      <c r="G25" s="86" t="s">
        <v>71</v>
      </c>
      <c r="H25" s="82" t="s">
        <v>158</v>
      </c>
      <c r="I25" s="80" t="s">
        <v>161</v>
      </c>
      <c r="J25" s="81"/>
      <c r="K25" s="81"/>
      <c r="L25" s="82">
        <v>2000000</v>
      </c>
      <c r="M25" s="82">
        <v>1981477.52</v>
      </c>
      <c r="N25" s="174">
        <v>2000000</v>
      </c>
      <c r="O25" s="278"/>
      <c r="P25" s="210"/>
    </row>
    <row r="26" spans="1:16" ht="75">
      <c r="A26" s="139" t="s">
        <v>31</v>
      </c>
      <c r="B26" s="277" t="s">
        <v>49</v>
      </c>
      <c r="C26" s="82">
        <v>4600000</v>
      </c>
      <c r="D26" s="125" t="s">
        <v>151</v>
      </c>
      <c r="E26" s="276" t="s">
        <v>152</v>
      </c>
      <c r="F26" s="81" t="s">
        <v>70</v>
      </c>
      <c r="G26" s="86" t="s">
        <v>71</v>
      </c>
      <c r="H26" s="82" t="s">
        <v>159</v>
      </c>
      <c r="I26" s="80" t="s">
        <v>162</v>
      </c>
      <c r="J26" s="81"/>
      <c r="K26" s="83"/>
      <c r="L26" s="84">
        <v>4600000</v>
      </c>
      <c r="M26" s="84">
        <v>4600000</v>
      </c>
      <c r="N26" s="85">
        <v>4600000</v>
      </c>
      <c r="P26" s="30"/>
    </row>
    <row r="27" spans="1:17" ht="37.5">
      <c r="A27" s="138" t="s">
        <v>47</v>
      </c>
      <c r="B27" s="132" t="s">
        <v>50</v>
      </c>
      <c r="C27" s="125">
        <v>250000</v>
      </c>
      <c r="D27" s="82" t="s">
        <v>154</v>
      </c>
      <c r="E27" s="80" t="s">
        <v>156</v>
      </c>
      <c r="F27" s="81" t="s">
        <v>70</v>
      </c>
      <c r="G27" s="86" t="s">
        <v>71</v>
      </c>
      <c r="H27" s="82" t="s">
        <v>160</v>
      </c>
      <c r="I27" s="80" t="s">
        <v>162</v>
      </c>
      <c r="J27" s="81"/>
      <c r="K27" s="83"/>
      <c r="L27" s="84">
        <v>250000</v>
      </c>
      <c r="M27" s="84">
        <v>250000</v>
      </c>
      <c r="N27" s="85">
        <v>250000</v>
      </c>
      <c r="P27" s="30"/>
      <c r="Q27" s="228"/>
    </row>
    <row r="28" spans="1:17" ht="18.75">
      <c r="A28" s="139" t="s">
        <v>48</v>
      </c>
      <c r="B28" s="132" t="s">
        <v>21</v>
      </c>
      <c r="C28" s="125">
        <v>200000</v>
      </c>
      <c r="D28" s="82" t="s">
        <v>155</v>
      </c>
      <c r="E28" s="80" t="s">
        <v>157</v>
      </c>
      <c r="F28" s="81" t="s">
        <v>70</v>
      </c>
      <c r="G28" s="86" t="s">
        <v>71</v>
      </c>
      <c r="H28" s="82" t="s">
        <v>72</v>
      </c>
      <c r="I28" s="80" t="s">
        <v>163</v>
      </c>
      <c r="J28" s="81"/>
      <c r="K28" s="83"/>
      <c r="L28" s="84">
        <v>200000</v>
      </c>
      <c r="M28" s="84">
        <v>170103</v>
      </c>
      <c r="N28" s="85">
        <v>170103</v>
      </c>
      <c r="O28" s="265"/>
      <c r="P28" s="248"/>
      <c r="Q28" s="247"/>
    </row>
    <row r="29" spans="1:16" s="172" customFormat="1" ht="37.5">
      <c r="A29" s="165" t="s">
        <v>28</v>
      </c>
      <c r="B29" s="166" t="s">
        <v>62</v>
      </c>
      <c r="C29" s="122">
        <f>C30+C31</f>
        <v>1000000</v>
      </c>
      <c r="D29" s="169"/>
      <c r="E29" s="89"/>
      <c r="F29" s="90"/>
      <c r="G29" s="90"/>
      <c r="H29" s="169"/>
      <c r="I29" s="89"/>
      <c r="J29" s="90"/>
      <c r="K29" s="91"/>
      <c r="L29" s="87">
        <f>L30+L31</f>
        <v>1000000</v>
      </c>
      <c r="M29" s="87">
        <f>M30+M31</f>
        <v>1000000</v>
      </c>
      <c r="N29" s="88">
        <f>N30+N31</f>
        <v>1000000</v>
      </c>
      <c r="P29" s="173"/>
    </row>
    <row r="30" spans="1:17" ht="48.75" customHeight="1">
      <c r="A30" s="138" t="s">
        <v>73</v>
      </c>
      <c r="B30" s="135" t="s">
        <v>82</v>
      </c>
      <c r="C30" s="125">
        <v>400000</v>
      </c>
      <c r="D30" s="318" t="s">
        <v>164</v>
      </c>
      <c r="E30" s="348" t="s">
        <v>141</v>
      </c>
      <c r="F30" s="323" t="s">
        <v>70</v>
      </c>
      <c r="G30" s="303" t="s">
        <v>71</v>
      </c>
      <c r="H30" s="318" t="s">
        <v>165</v>
      </c>
      <c r="I30" s="348" t="s">
        <v>161</v>
      </c>
      <c r="J30" s="81"/>
      <c r="K30" s="83"/>
      <c r="L30" s="84">
        <v>400000</v>
      </c>
      <c r="M30" s="84">
        <v>400000</v>
      </c>
      <c r="N30" s="85">
        <v>400000</v>
      </c>
      <c r="O30" s="228"/>
      <c r="P30" s="30">
        <f>L30-N30</f>
        <v>0</v>
      </c>
      <c r="Q30" s="227"/>
    </row>
    <row r="31" spans="1:17" ht="22.5" customHeight="1">
      <c r="A31" s="138" t="s">
        <v>81</v>
      </c>
      <c r="B31" s="135" t="s">
        <v>83</v>
      </c>
      <c r="C31" s="125">
        <v>600000</v>
      </c>
      <c r="D31" s="317"/>
      <c r="E31" s="312"/>
      <c r="F31" s="324"/>
      <c r="G31" s="342"/>
      <c r="H31" s="317"/>
      <c r="I31" s="312"/>
      <c r="J31" s="81"/>
      <c r="K31" s="83"/>
      <c r="L31" s="84">
        <v>600000</v>
      </c>
      <c r="M31" s="84">
        <v>600000</v>
      </c>
      <c r="N31" s="85">
        <v>600000</v>
      </c>
      <c r="P31" s="30"/>
      <c r="Q31" s="227"/>
    </row>
    <row r="32" spans="1:16" s="172" customFormat="1" ht="18.75">
      <c r="A32" s="165" t="s">
        <v>32</v>
      </c>
      <c r="B32" s="166" t="s">
        <v>29</v>
      </c>
      <c r="C32" s="122">
        <f>C33</f>
        <v>0</v>
      </c>
      <c r="D32" s="169"/>
      <c r="E32" s="89"/>
      <c r="F32" s="90"/>
      <c r="G32" s="90"/>
      <c r="H32" s="169"/>
      <c r="I32" s="89"/>
      <c r="J32" s="90"/>
      <c r="K32" s="91"/>
      <c r="L32" s="87"/>
      <c r="M32" s="87"/>
      <c r="N32" s="88"/>
      <c r="P32" s="173"/>
    </row>
    <row r="33" spans="1:16" ht="18.75">
      <c r="A33" s="138" t="s">
        <v>33</v>
      </c>
      <c r="B33" s="132" t="s">
        <v>51</v>
      </c>
      <c r="C33" s="125">
        <v>0</v>
      </c>
      <c r="D33" s="81"/>
      <c r="E33" s="80"/>
      <c r="F33" s="81"/>
      <c r="G33" s="81"/>
      <c r="H33" s="82"/>
      <c r="I33" s="80"/>
      <c r="J33" s="81"/>
      <c r="K33" s="83"/>
      <c r="L33" s="84"/>
      <c r="M33" s="84"/>
      <c r="N33" s="85"/>
      <c r="P33" s="30"/>
    </row>
    <row r="34" spans="1:16" s="28" customFormat="1" ht="56.25">
      <c r="A34" s="178" t="s">
        <v>52</v>
      </c>
      <c r="B34" s="134" t="s">
        <v>53</v>
      </c>
      <c r="C34" s="122">
        <f>C35+C36+C37</f>
        <v>1200000</v>
      </c>
      <c r="D34" s="82"/>
      <c r="E34" s="80"/>
      <c r="F34" s="81"/>
      <c r="G34" s="81"/>
      <c r="H34" s="82"/>
      <c r="I34" s="80"/>
      <c r="J34" s="81"/>
      <c r="K34" s="83"/>
      <c r="L34" s="87">
        <f>L35+L36</f>
        <v>1200000</v>
      </c>
      <c r="M34" s="87">
        <f>M35+M36</f>
        <v>1200000</v>
      </c>
      <c r="N34" s="88">
        <f>N35+N36</f>
        <v>1200000</v>
      </c>
      <c r="P34" s="31"/>
    </row>
    <row r="35" spans="1:16" ht="42" customHeight="1">
      <c r="A35" s="140" t="s">
        <v>54</v>
      </c>
      <c r="B35" s="133" t="s">
        <v>22</v>
      </c>
      <c r="C35" s="84">
        <v>838692</v>
      </c>
      <c r="D35" s="106" t="s">
        <v>166</v>
      </c>
      <c r="E35" s="276" t="s">
        <v>168</v>
      </c>
      <c r="F35" s="92" t="s">
        <v>70</v>
      </c>
      <c r="G35" s="70" t="s">
        <v>71</v>
      </c>
      <c r="H35" s="82" t="s">
        <v>169</v>
      </c>
      <c r="I35" s="80" t="s">
        <v>171</v>
      </c>
      <c r="J35" s="81"/>
      <c r="K35" s="83"/>
      <c r="L35" s="84">
        <v>838692</v>
      </c>
      <c r="M35" s="84">
        <v>838692</v>
      </c>
      <c r="N35" s="85">
        <v>838692</v>
      </c>
      <c r="O35" s="228"/>
      <c r="P35" s="30"/>
    </row>
    <row r="36" spans="1:16" ht="37.5">
      <c r="A36" s="141" t="s">
        <v>55</v>
      </c>
      <c r="B36" s="133" t="s">
        <v>23</v>
      </c>
      <c r="C36" s="125">
        <v>361308</v>
      </c>
      <c r="D36" s="106" t="s">
        <v>167</v>
      </c>
      <c r="E36" s="276" t="s">
        <v>168</v>
      </c>
      <c r="F36" s="92" t="s">
        <v>70</v>
      </c>
      <c r="G36" s="70" t="s">
        <v>71</v>
      </c>
      <c r="H36" s="82" t="s">
        <v>170</v>
      </c>
      <c r="I36" s="80" t="s">
        <v>171</v>
      </c>
      <c r="J36" s="81"/>
      <c r="K36" s="83"/>
      <c r="L36" s="84">
        <v>361308</v>
      </c>
      <c r="M36" s="84">
        <v>361308</v>
      </c>
      <c r="N36" s="85">
        <v>361308</v>
      </c>
      <c r="O36" s="5"/>
      <c r="P36" s="30"/>
    </row>
    <row r="37" spans="1:16" s="209" customFormat="1" ht="18.75">
      <c r="A37" s="141" t="s">
        <v>56</v>
      </c>
      <c r="B37" s="133" t="s">
        <v>24</v>
      </c>
      <c r="C37" s="125">
        <v>0</v>
      </c>
      <c r="D37" s="81"/>
      <c r="E37" s="80"/>
      <c r="F37" s="81"/>
      <c r="G37" s="81"/>
      <c r="H37" s="82"/>
      <c r="I37" s="80"/>
      <c r="J37" s="81"/>
      <c r="K37" s="83"/>
      <c r="L37" s="84"/>
      <c r="M37" s="84"/>
      <c r="N37" s="85"/>
      <c r="O37" s="5"/>
      <c r="P37" s="210"/>
    </row>
    <row r="38" spans="1:16" s="189" customFormat="1" ht="57" thickBot="1">
      <c r="A38" s="178" t="s">
        <v>57</v>
      </c>
      <c r="B38" s="134" t="s">
        <v>58</v>
      </c>
      <c r="C38" s="122">
        <v>828152</v>
      </c>
      <c r="D38" s="90" t="s">
        <v>80</v>
      </c>
      <c r="E38" s="89" t="s">
        <v>172</v>
      </c>
      <c r="F38" s="282" t="s">
        <v>70</v>
      </c>
      <c r="G38" s="283" t="s">
        <v>71</v>
      </c>
      <c r="H38" s="169" t="s">
        <v>79</v>
      </c>
      <c r="I38" s="89"/>
      <c r="J38" s="90"/>
      <c r="K38" s="91"/>
      <c r="L38" s="87">
        <v>828152</v>
      </c>
      <c r="M38" s="91">
        <v>828151.56</v>
      </c>
      <c r="N38" s="213">
        <v>828151.56</v>
      </c>
      <c r="O38" s="187"/>
      <c r="P38" s="188"/>
    </row>
    <row r="39" spans="1:18" s="172" customFormat="1" ht="19.5" thickBot="1">
      <c r="A39" s="313" t="s">
        <v>25</v>
      </c>
      <c r="B39" s="314"/>
      <c r="C39" s="148">
        <f>C14+C24+C18+C29+C32+C34+C38</f>
        <v>17550600</v>
      </c>
      <c r="D39" s="154"/>
      <c r="E39" s="190"/>
      <c r="F39" s="154"/>
      <c r="G39" s="154"/>
      <c r="H39" s="154"/>
      <c r="I39" s="191"/>
      <c r="J39" s="154"/>
      <c r="K39" s="154"/>
      <c r="L39" s="148">
        <f>L14+L25+L26+L27+L28+L30+L31++L35+L36+L38+L19+L20</f>
        <v>17550600</v>
      </c>
      <c r="M39" s="148">
        <f>M14+M18+M24+M29+M34+M38</f>
        <v>17122180.08</v>
      </c>
      <c r="N39" s="267">
        <f>N14+N18+N24+N29+N34+N38</f>
        <v>17520702.56</v>
      </c>
      <c r="O39" s="177"/>
      <c r="P39" s="248"/>
      <c r="Q39" s="247"/>
      <c r="R39" s="247"/>
    </row>
    <row r="40" spans="1:18" s="28" customFormat="1" ht="20.25" thickBot="1">
      <c r="A40" s="164"/>
      <c r="B40" s="146"/>
      <c r="C40" s="97"/>
      <c r="D40" s="95"/>
      <c r="E40" s="94"/>
      <c r="F40" s="95"/>
      <c r="G40" s="95"/>
      <c r="H40" s="95"/>
      <c r="I40" s="96"/>
      <c r="J40" s="95"/>
      <c r="K40" s="95"/>
      <c r="L40" s="97"/>
      <c r="M40" s="95"/>
      <c r="N40" s="98"/>
      <c r="P40" s="185"/>
      <c r="Q40" s="236"/>
      <c r="R40" s="236"/>
    </row>
    <row r="41" spans="1:19" ht="19.5" thickBot="1">
      <c r="A41" s="147"/>
      <c r="B41" s="192" t="s">
        <v>26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4"/>
      <c r="P41" s="30"/>
      <c r="Q41" s="228"/>
      <c r="S41" s="228"/>
    </row>
    <row r="42" spans="1:18" ht="18.75">
      <c r="A42" s="144" t="s">
        <v>34</v>
      </c>
      <c r="B42" s="145" t="s">
        <v>60</v>
      </c>
      <c r="C42" s="102">
        <f>C44+C45+C46</f>
        <v>1488154</v>
      </c>
      <c r="D42" s="99"/>
      <c r="E42" s="100"/>
      <c r="F42" s="101"/>
      <c r="G42" s="101"/>
      <c r="H42" s="99"/>
      <c r="I42" s="100"/>
      <c r="J42" s="100"/>
      <c r="K42" s="100"/>
      <c r="L42" s="102">
        <f>L44+L45+L46</f>
        <v>1488154</v>
      </c>
      <c r="M42" s="102">
        <f>M44+M45+M46</f>
        <v>1488154</v>
      </c>
      <c r="N42" s="103">
        <f>N44+N45+N46</f>
        <v>1488154</v>
      </c>
      <c r="O42" s="236"/>
      <c r="P42" s="185"/>
      <c r="Q42" s="236"/>
      <c r="R42" s="236"/>
    </row>
    <row r="43" spans="1:16" ht="37.5" customHeight="1" hidden="1">
      <c r="A43" s="144"/>
      <c r="B43" s="195" t="s">
        <v>61</v>
      </c>
      <c r="C43" s="99">
        <v>100000</v>
      </c>
      <c r="D43" s="99"/>
      <c r="E43" s="100"/>
      <c r="F43" s="101"/>
      <c r="G43" s="101"/>
      <c r="H43" s="99"/>
      <c r="I43" s="100"/>
      <c r="J43" s="100"/>
      <c r="K43" s="100"/>
      <c r="L43" s="102"/>
      <c r="M43" s="102"/>
      <c r="N43" s="103"/>
      <c r="O43" s="264"/>
      <c r="P43" s="30"/>
    </row>
    <row r="44" spans="1:16" ht="18.75">
      <c r="A44" s="262" t="s">
        <v>123</v>
      </c>
      <c r="B44" s="195" t="s">
        <v>61</v>
      </c>
      <c r="C44" s="99">
        <v>100000</v>
      </c>
      <c r="D44" s="99" t="s">
        <v>173</v>
      </c>
      <c r="E44" s="100" t="s">
        <v>172</v>
      </c>
      <c r="F44" s="92" t="s">
        <v>70</v>
      </c>
      <c r="G44" s="70" t="s">
        <v>71</v>
      </c>
      <c r="H44" s="345" t="s">
        <v>178</v>
      </c>
      <c r="I44" s="100" t="s">
        <v>162</v>
      </c>
      <c r="J44" s="100"/>
      <c r="K44" s="100"/>
      <c r="L44" s="99">
        <v>100000</v>
      </c>
      <c r="M44" s="99">
        <v>100000</v>
      </c>
      <c r="N44" s="211">
        <v>100000</v>
      </c>
      <c r="O44" s="28"/>
      <c r="P44" s="30"/>
    </row>
    <row r="45" spans="1:16" ht="37.5">
      <c r="A45" s="262" t="s">
        <v>124</v>
      </c>
      <c r="B45" s="195" t="s">
        <v>115</v>
      </c>
      <c r="C45" s="99">
        <v>1182716</v>
      </c>
      <c r="D45" s="99" t="s">
        <v>174</v>
      </c>
      <c r="E45" s="100" t="s">
        <v>176</v>
      </c>
      <c r="F45" s="92" t="s">
        <v>70</v>
      </c>
      <c r="G45" s="70" t="s">
        <v>71</v>
      </c>
      <c r="H45" s="346"/>
      <c r="I45" s="100" t="s">
        <v>179</v>
      </c>
      <c r="J45" s="100"/>
      <c r="K45" s="100"/>
      <c r="L45" s="99">
        <v>1182716</v>
      </c>
      <c r="M45" s="99">
        <v>1182716</v>
      </c>
      <c r="N45" s="211">
        <v>1182716</v>
      </c>
      <c r="O45" s="226"/>
      <c r="P45" s="30"/>
    </row>
    <row r="46" spans="1:16" ht="37.5">
      <c r="A46" s="262" t="s">
        <v>125</v>
      </c>
      <c r="B46" s="195" t="s">
        <v>116</v>
      </c>
      <c r="C46" s="99">
        <v>205438</v>
      </c>
      <c r="D46" s="99" t="s">
        <v>175</v>
      </c>
      <c r="E46" s="100" t="s">
        <v>177</v>
      </c>
      <c r="F46" s="92" t="s">
        <v>70</v>
      </c>
      <c r="G46" s="70" t="s">
        <v>71</v>
      </c>
      <c r="H46" s="347"/>
      <c r="I46" s="100" t="s">
        <v>179</v>
      </c>
      <c r="J46" s="100"/>
      <c r="K46" s="100"/>
      <c r="L46" s="99">
        <v>205438</v>
      </c>
      <c r="M46" s="99">
        <v>205438</v>
      </c>
      <c r="N46" s="211">
        <v>205438</v>
      </c>
      <c r="O46" s="28"/>
      <c r="P46" s="30"/>
    </row>
    <row r="47" spans="1:16" ht="18.75">
      <c r="A47" s="193"/>
      <c r="B47" s="194" t="s">
        <v>75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288"/>
      <c r="P47" s="30"/>
    </row>
    <row r="48" spans="1:16" ht="18.75" hidden="1">
      <c r="A48" s="123"/>
      <c r="B48" s="135"/>
      <c r="C48" s="136"/>
      <c r="D48" s="125"/>
      <c r="E48" s="86"/>
      <c r="F48" s="81"/>
      <c r="G48" s="81"/>
      <c r="H48" s="125"/>
      <c r="I48" s="86"/>
      <c r="J48" s="104"/>
      <c r="K48" s="104"/>
      <c r="L48" s="136"/>
      <c r="M48" s="136"/>
      <c r="N48" s="142"/>
      <c r="P48" s="30"/>
    </row>
    <row r="49" spans="1:16" ht="18.75" hidden="1">
      <c r="A49" s="123"/>
      <c r="B49" s="135"/>
      <c r="C49" s="136"/>
      <c r="D49" s="125"/>
      <c r="E49" s="86"/>
      <c r="F49" s="81"/>
      <c r="G49" s="81"/>
      <c r="H49" s="125"/>
      <c r="I49" s="86"/>
      <c r="J49" s="104"/>
      <c r="K49" s="104"/>
      <c r="L49" s="136"/>
      <c r="M49" s="136"/>
      <c r="N49" s="142"/>
      <c r="P49" s="30"/>
    </row>
    <row r="50" spans="1:16" ht="18.75" hidden="1">
      <c r="A50" s="123"/>
      <c r="B50" s="135"/>
      <c r="C50" s="136"/>
      <c r="D50" s="125"/>
      <c r="E50" s="86"/>
      <c r="F50" s="81"/>
      <c r="G50" s="81"/>
      <c r="H50" s="125"/>
      <c r="I50" s="86"/>
      <c r="J50" s="104"/>
      <c r="K50" s="104"/>
      <c r="L50" s="136"/>
      <c r="M50" s="136"/>
      <c r="N50" s="142"/>
      <c r="P50" s="30"/>
    </row>
    <row r="51" spans="1:16" ht="18.75" hidden="1">
      <c r="A51" s="123"/>
      <c r="B51" s="135"/>
      <c r="C51" s="136"/>
      <c r="D51" s="125"/>
      <c r="E51" s="86"/>
      <c r="F51" s="81"/>
      <c r="G51" s="81"/>
      <c r="H51" s="125"/>
      <c r="I51" s="86"/>
      <c r="J51" s="104"/>
      <c r="K51" s="104"/>
      <c r="L51" s="136"/>
      <c r="M51" s="136"/>
      <c r="N51" s="142"/>
      <c r="P51" s="30"/>
    </row>
    <row r="52" spans="1:16" ht="18.75" hidden="1">
      <c r="A52" s="123"/>
      <c r="B52" s="135"/>
      <c r="C52" s="136"/>
      <c r="D52" s="125"/>
      <c r="E52" s="86"/>
      <c r="F52" s="81"/>
      <c r="G52" s="81"/>
      <c r="H52" s="125"/>
      <c r="I52" s="86"/>
      <c r="J52" s="104"/>
      <c r="K52" s="104"/>
      <c r="L52" s="136"/>
      <c r="M52" s="136"/>
      <c r="N52" s="142"/>
      <c r="P52" s="30"/>
    </row>
    <row r="53" spans="1:16" ht="18.75" hidden="1">
      <c r="A53" s="123"/>
      <c r="B53" s="135"/>
      <c r="C53" s="136"/>
      <c r="D53" s="125"/>
      <c r="E53" s="86"/>
      <c r="F53" s="81"/>
      <c r="G53" s="81"/>
      <c r="H53" s="125"/>
      <c r="I53" s="86"/>
      <c r="J53" s="104"/>
      <c r="K53" s="104"/>
      <c r="L53" s="136"/>
      <c r="M53" s="136"/>
      <c r="N53" s="142"/>
      <c r="P53" s="30"/>
    </row>
    <row r="54" spans="1:16" ht="18.75" hidden="1">
      <c r="A54" s="123"/>
      <c r="B54" s="135"/>
      <c r="C54" s="136"/>
      <c r="D54" s="125"/>
      <c r="E54" s="86"/>
      <c r="F54" s="81"/>
      <c r="G54" s="81"/>
      <c r="H54" s="125"/>
      <c r="I54" s="86"/>
      <c r="J54" s="104"/>
      <c r="K54" s="104"/>
      <c r="L54" s="136"/>
      <c r="M54" s="104"/>
      <c r="N54" s="105"/>
      <c r="P54" s="30"/>
    </row>
    <row r="55" spans="1:16" ht="18.75" hidden="1">
      <c r="A55" s="123"/>
      <c r="B55" s="135"/>
      <c r="C55" s="136"/>
      <c r="D55" s="125"/>
      <c r="E55" s="86"/>
      <c r="F55" s="81"/>
      <c r="G55" s="81"/>
      <c r="H55" s="125"/>
      <c r="I55" s="86"/>
      <c r="J55" s="104"/>
      <c r="K55" s="104"/>
      <c r="L55" s="136"/>
      <c r="M55" s="136"/>
      <c r="N55" s="142"/>
      <c r="P55" s="30"/>
    </row>
    <row r="56" spans="1:16" ht="18.75" hidden="1">
      <c r="A56" s="123"/>
      <c r="B56" s="135"/>
      <c r="C56" s="136"/>
      <c r="D56" s="125"/>
      <c r="E56" s="86"/>
      <c r="F56" s="81"/>
      <c r="G56" s="81"/>
      <c r="H56" s="125"/>
      <c r="I56" s="86"/>
      <c r="J56" s="104"/>
      <c r="K56" s="104"/>
      <c r="L56" s="136"/>
      <c r="M56" s="136"/>
      <c r="N56" s="142"/>
      <c r="P56" s="30"/>
    </row>
    <row r="57" spans="1:16" ht="18.75" hidden="1">
      <c r="A57" s="123"/>
      <c r="B57" s="135"/>
      <c r="C57" s="136"/>
      <c r="D57" s="125"/>
      <c r="E57" s="86"/>
      <c r="F57" s="81"/>
      <c r="G57" s="81"/>
      <c r="H57" s="125"/>
      <c r="I57" s="86"/>
      <c r="J57" s="104"/>
      <c r="K57" s="104"/>
      <c r="L57" s="136"/>
      <c r="M57" s="136"/>
      <c r="N57" s="142"/>
      <c r="P57" s="30"/>
    </row>
    <row r="58" spans="1:17" ht="38.25">
      <c r="A58" s="121" t="s">
        <v>59</v>
      </c>
      <c r="B58" s="137" t="s">
        <v>0</v>
      </c>
      <c r="C58" s="122">
        <f>C68+C69+C70+C71+C72+C73</f>
        <v>4145061</v>
      </c>
      <c r="D58" s="293" t="s">
        <v>180</v>
      </c>
      <c r="E58" s="298" t="s">
        <v>181</v>
      </c>
      <c r="F58" s="323" t="s">
        <v>70</v>
      </c>
      <c r="G58" s="303" t="s">
        <v>71</v>
      </c>
      <c r="H58" s="318" t="s">
        <v>182</v>
      </c>
      <c r="I58" s="289" t="s">
        <v>183</v>
      </c>
      <c r="J58" s="90"/>
      <c r="K58" s="91"/>
      <c r="L58" s="87">
        <f>SUM(L68:L73)</f>
        <v>4145061</v>
      </c>
      <c r="M58" s="87">
        <f>M68+M69+M70+M71+M72+M73</f>
        <v>4145061</v>
      </c>
      <c r="N58" s="88">
        <f>N68+N69+N70+N71+N72+N73</f>
        <v>4145061</v>
      </c>
      <c r="O58" s="237"/>
      <c r="P58" s="229"/>
      <c r="Q58">
        <v>1</v>
      </c>
    </row>
    <row r="59" spans="1:16" ht="18.75" customHeight="1" hidden="1">
      <c r="A59" s="123"/>
      <c r="B59" s="135"/>
      <c r="C59" s="125"/>
      <c r="D59" s="294"/>
      <c r="E59" s="299"/>
      <c r="F59" s="301"/>
      <c r="G59" s="304"/>
      <c r="H59" s="316"/>
      <c r="I59" s="290"/>
      <c r="J59" s="81"/>
      <c r="K59" s="83"/>
      <c r="L59" s="125"/>
      <c r="M59" s="86"/>
      <c r="N59" s="230"/>
      <c r="P59" s="30"/>
    </row>
    <row r="60" spans="1:16" ht="18.75" customHeight="1" hidden="1">
      <c r="A60" s="123"/>
      <c r="B60" s="135"/>
      <c r="C60" s="125"/>
      <c r="D60" s="294"/>
      <c r="E60" s="299"/>
      <c r="F60" s="301"/>
      <c r="G60" s="304"/>
      <c r="H60" s="316"/>
      <c r="I60" s="290"/>
      <c r="J60" s="81"/>
      <c r="K60" s="83"/>
      <c r="L60" s="125"/>
      <c r="M60" s="86"/>
      <c r="N60" s="230"/>
      <c r="P60" s="30"/>
    </row>
    <row r="61" spans="1:16" ht="18.75" customHeight="1" hidden="1">
      <c r="A61" s="123"/>
      <c r="B61" s="135"/>
      <c r="C61" s="125"/>
      <c r="D61" s="294"/>
      <c r="E61" s="299"/>
      <c r="F61" s="301"/>
      <c r="G61" s="304"/>
      <c r="H61" s="316"/>
      <c r="I61" s="290"/>
      <c r="J61" s="81"/>
      <c r="K61" s="83"/>
      <c r="L61" s="125"/>
      <c r="M61" s="86"/>
      <c r="N61" s="230"/>
      <c r="P61" s="30"/>
    </row>
    <row r="62" spans="1:16" ht="18.75" customHeight="1" hidden="1">
      <c r="A62" s="123"/>
      <c r="B62" s="135"/>
      <c r="C62" s="125"/>
      <c r="D62" s="294"/>
      <c r="E62" s="299"/>
      <c r="F62" s="301"/>
      <c r="G62" s="304"/>
      <c r="H62" s="316"/>
      <c r="I62" s="290"/>
      <c r="J62" s="81"/>
      <c r="K62" s="83"/>
      <c r="L62" s="125"/>
      <c r="M62" s="86"/>
      <c r="N62" s="230"/>
      <c r="P62" s="30"/>
    </row>
    <row r="63" spans="1:16" ht="18.75" customHeight="1" hidden="1">
      <c r="A63" s="123"/>
      <c r="B63" s="135"/>
      <c r="C63" s="125"/>
      <c r="D63" s="294"/>
      <c r="E63" s="299"/>
      <c r="F63" s="301"/>
      <c r="G63" s="304"/>
      <c r="H63" s="316"/>
      <c r="I63" s="290"/>
      <c r="J63" s="81"/>
      <c r="K63" s="83"/>
      <c r="L63" s="125"/>
      <c r="M63" s="86"/>
      <c r="N63" s="230"/>
      <c r="P63" s="30"/>
    </row>
    <row r="64" spans="1:16" ht="18.75" customHeight="1" hidden="1">
      <c r="A64" s="123"/>
      <c r="B64" s="135"/>
      <c r="C64" s="125"/>
      <c r="D64" s="294"/>
      <c r="E64" s="299"/>
      <c r="F64" s="301"/>
      <c r="G64" s="304"/>
      <c r="H64" s="316"/>
      <c r="I64" s="290"/>
      <c r="J64" s="81"/>
      <c r="K64" s="83"/>
      <c r="L64" s="125"/>
      <c r="M64" s="86"/>
      <c r="N64" s="230"/>
      <c r="P64" s="30"/>
    </row>
    <row r="65" spans="1:16" ht="18.75" customHeight="1" hidden="1">
      <c r="A65" s="123"/>
      <c r="B65" s="135"/>
      <c r="C65" s="125"/>
      <c r="D65" s="294"/>
      <c r="E65" s="299"/>
      <c r="F65" s="301"/>
      <c r="G65" s="304"/>
      <c r="H65" s="316"/>
      <c r="I65" s="290"/>
      <c r="J65" s="81"/>
      <c r="K65" s="83"/>
      <c r="L65" s="125"/>
      <c r="M65" s="86"/>
      <c r="N65" s="230"/>
      <c r="P65" s="30"/>
    </row>
    <row r="66" spans="1:16" ht="18.75" customHeight="1" hidden="1">
      <c r="A66" s="123"/>
      <c r="B66" s="135"/>
      <c r="C66" s="125"/>
      <c r="D66" s="294"/>
      <c r="E66" s="299"/>
      <c r="F66" s="301"/>
      <c r="G66" s="304"/>
      <c r="H66" s="316"/>
      <c r="I66" s="290"/>
      <c r="J66" s="81"/>
      <c r="K66" s="83"/>
      <c r="L66" s="125"/>
      <c r="M66" s="86"/>
      <c r="N66" s="230"/>
      <c r="P66" s="30"/>
    </row>
    <row r="67" spans="1:16" ht="18.75" customHeight="1" hidden="1">
      <c r="A67" s="149"/>
      <c r="B67" s="150"/>
      <c r="C67" s="151"/>
      <c r="D67" s="294"/>
      <c r="E67" s="299"/>
      <c r="F67" s="301"/>
      <c r="G67" s="304"/>
      <c r="H67" s="316"/>
      <c r="I67" s="290"/>
      <c r="J67" s="92"/>
      <c r="K67" s="93"/>
      <c r="L67" s="151"/>
      <c r="M67" s="70"/>
      <c r="N67" s="231"/>
      <c r="P67" s="30"/>
    </row>
    <row r="68" spans="1:16" ht="37.5">
      <c r="A68" s="123" t="s">
        <v>126</v>
      </c>
      <c r="B68" s="135" t="s">
        <v>89</v>
      </c>
      <c r="C68" s="125">
        <v>21730</v>
      </c>
      <c r="D68" s="294"/>
      <c r="E68" s="299"/>
      <c r="F68" s="301"/>
      <c r="G68" s="304"/>
      <c r="H68" s="316"/>
      <c r="I68" s="290"/>
      <c r="J68" s="81"/>
      <c r="K68" s="83"/>
      <c r="L68" s="125">
        <v>21730</v>
      </c>
      <c r="M68" s="125">
        <v>21730</v>
      </c>
      <c r="N68" s="143">
        <v>21730</v>
      </c>
      <c r="P68" s="30"/>
    </row>
    <row r="69" spans="1:16" ht="18.75">
      <c r="A69" s="123" t="s">
        <v>127</v>
      </c>
      <c r="B69" s="135" t="s">
        <v>90</v>
      </c>
      <c r="C69" s="125">
        <v>1170180</v>
      </c>
      <c r="D69" s="294"/>
      <c r="E69" s="299"/>
      <c r="F69" s="301"/>
      <c r="G69" s="304"/>
      <c r="H69" s="316"/>
      <c r="I69" s="290"/>
      <c r="J69" s="81"/>
      <c r="K69" s="83"/>
      <c r="L69" s="125">
        <v>1170180</v>
      </c>
      <c r="M69" s="125">
        <v>1170180</v>
      </c>
      <c r="N69" s="143">
        <v>1170180</v>
      </c>
      <c r="P69" s="30"/>
    </row>
    <row r="70" spans="1:18" ht="18.75">
      <c r="A70" s="123" t="s">
        <v>128</v>
      </c>
      <c r="B70" s="135" t="s">
        <v>91</v>
      </c>
      <c r="C70" s="125">
        <v>940680</v>
      </c>
      <c r="D70" s="294"/>
      <c r="E70" s="299"/>
      <c r="F70" s="301"/>
      <c r="G70" s="304"/>
      <c r="H70" s="316"/>
      <c r="I70" s="290"/>
      <c r="J70" s="81"/>
      <c r="K70" s="83"/>
      <c r="L70" s="125">
        <v>940680</v>
      </c>
      <c r="M70" s="125">
        <v>940680</v>
      </c>
      <c r="N70" s="143">
        <v>940680</v>
      </c>
      <c r="P70" s="30"/>
      <c r="Q70" s="234"/>
      <c r="R70" s="234"/>
    </row>
    <row r="71" spans="1:19" ht="37.5">
      <c r="A71" s="123" t="s">
        <v>129</v>
      </c>
      <c r="B71" s="135" t="s">
        <v>92</v>
      </c>
      <c r="C71" s="125">
        <v>1147881</v>
      </c>
      <c r="D71" s="294"/>
      <c r="E71" s="299"/>
      <c r="F71" s="301"/>
      <c r="G71" s="304"/>
      <c r="H71" s="316"/>
      <c r="I71" s="290"/>
      <c r="J71" s="81"/>
      <c r="K71" s="83"/>
      <c r="L71" s="125">
        <v>1147881</v>
      </c>
      <c r="M71" s="125">
        <v>1147881</v>
      </c>
      <c r="N71" s="143">
        <v>1147881</v>
      </c>
      <c r="O71" s="236"/>
      <c r="P71" s="185"/>
      <c r="Q71" s="236"/>
      <c r="R71" s="28"/>
      <c r="S71" s="28"/>
    </row>
    <row r="72" spans="1:19" ht="37.5">
      <c r="A72" s="123" t="s">
        <v>130</v>
      </c>
      <c r="B72" s="135" t="s">
        <v>93</v>
      </c>
      <c r="C72" s="125">
        <v>56410</v>
      </c>
      <c r="D72" s="294"/>
      <c r="E72" s="299"/>
      <c r="F72" s="301"/>
      <c r="G72" s="304"/>
      <c r="H72" s="316"/>
      <c r="I72" s="290"/>
      <c r="J72" s="81"/>
      <c r="K72" s="83"/>
      <c r="L72" s="125">
        <v>56410</v>
      </c>
      <c r="M72" s="125">
        <v>56410</v>
      </c>
      <c r="N72" s="143">
        <v>56410</v>
      </c>
      <c r="O72" s="236"/>
      <c r="P72" s="185"/>
      <c r="Q72" s="236"/>
      <c r="R72" s="28"/>
      <c r="S72" s="28"/>
    </row>
    <row r="73" spans="1:18" ht="19.5" thickBot="1">
      <c r="A73" s="149" t="s">
        <v>131</v>
      </c>
      <c r="B73" s="150" t="s">
        <v>100</v>
      </c>
      <c r="C73" s="151">
        <v>808180</v>
      </c>
      <c r="D73" s="295"/>
      <c r="E73" s="300"/>
      <c r="F73" s="302"/>
      <c r="G73" s="305"/>
      <c r="H73" s="292"/>
      <c r="I73" s="291"/>
      <c r="J73" s="92"/>
      <c r="K73" s="93"/>
      <c r="L73" s="151">
        <v>808180</v>
      </c>
      <c r="M73" s="151">
        <v>808180</v>
      </c>
      <c r="N73" s="152">
        <v>808180</v>
      </c>
      <c r="O73" s="238"/>
      <c r="P73" s="239"/>
      <c r="Q73" s="238"/>
      <c r="R73" s="238"/>
    </row>
    <row r="74" spans="1:16" ht="19.5" thickBot="1">
      <c r="A74" s="147"/>
      <c r="B74" s="153" t="s">
        <v>76</v>
      </c>
      <c r="C74" s="148"/>
      <c r="D74" s="162"/>
      <c r="E74" s="148"/>
      <c r="F74" s="162"/>
      <c r="G74" s="162"/>
      <c r="H74" s="162"/>
      <c r="I74" s="155"/>
      <c r="J74" s="162"/>
      <c r="K74" s="163"/>
      <c r="L74" s="156"/>
      <c r="M74" s="232"/>
      <c r="N74" s="233"/>
      <c r="P74" s="30"/>
    </row>
    <row r="75" spans="1:21" ht="18.75">
      <c r="A75" s="216" t="s">
        <v>84</v>
      </c>
      <c r="B75" s="217" t="s">
        <v>35</v>
      </c>
      <c r="C75" s="218">
        <f>C76+C77+C78+C79</f>
        <v>2557000</v>
      </c>
      <c r="D75" s="219"/>
      <c r="E75" s="220"/>
      <c r="F75" s="275"/>
      <c r="G75" s="275"/>
      <c r="H75" s="219"/>
      <c r="I75" s="221"/>
      <c r="J75" s="219"/>
      <c r="K75" s="222"/>
      <c r="L75" s="263">
        <f>L76+L78+L77+L79</f>
        <v>2553520</v>
      </c>
      <c r="M75" s="263">
        <f>M76+M77+M78+M79</f>
        <v>2298520</v>
      </c>
      <c r="N75" s="268">
        <f>N76+N77+N78+N79</f>
        <v>2553520</v>
      </c>
      <c r="O75" s="272"/>
      <c r="P75" s="185"/>
      <c r="Q75" s="236"/>
      <c r="R75" s="236"/>
      <c r="S75" s="236"/>
      <c r="T75" s="236"/>
      <c r="U75" s="236"/>
    </row>
    <row r="76" spans="1:21" ht="18.75">
      <c r="A76" s="255" t="s">
        <v>111</v>
      </c>
      <c r="B76" s="258" t="s">
        <v>107</v>
      </c>
      <c r="C76" s="99">
        <v>807000</v>
      </c>
      <c r="D76" s="251" t="s">
        <v>184</v>
      </c>
      <c r="E76" s="252" t="s">
        <v>188</v>
      </c>
      <c r="F76" s="81" t="s">
        <v>70</v>
      </c>
      <c r="G76" s="223" t="s">
        <v>190</v>
      </c>
      <c r="H76" s="251" t="s">
        <v>192</v>
      </c>
      <c r="I76" s="240" t="s">
        <v>196</v>
      </c>
      <c r="J76" s="251"/>
      <c r="K76" s="253"/>
      <c r="L76" s="254">
        <v>807000</v>
      </c>
      <c r="M76" s="254">
        <v>807000</v>
      </c>
      <c r="N76" s="269">
        <v>807000</v>
      </c>
      <c r="O76" s="236"/>
      <c r="P76" s="185"/>
      <c r="Q76" s="236"/>
      <c r="R76" s="236"/>
      <c r="S76" s="236"/>
      <c r="T76" s="236"/>
      <c r="U76" s="236"/>
    </row>
    <row r="77" spans="1:21" ht="37.5">
      <c r="A77" s="256" t="s">
        <v>112</v>
      </c>
      <c r="B77" s="259" t="s">
        <v>108</v>
      </c>
      <c r="C77" s="125">
        <v>340000</v>
      </c>
      <c r="D77" s="223" t="s">
        <v>185</v>
      </c>
      <c r="E77" s="106" t="s">
        <v>117</v>
      </c>
      <c r="F77" s="81" t="s">
        <v>70</v>
      </c>
      <c r="G77" s="261" t="s">
        <v>118</v>
      </c>
      <c r="H77" s="223" t="s">
        <v>193</v>
      </c>
      <c r="I77" s="80" t="s">
        <v>197</v>
      </c>
      <c r="J77" s="223"/>
      <c r="K77" s="224"/>
      <c r="L77" s="84">
        <v>340000</v>
      </c>
      <c r="M77" s="280">
        <v>85000</v>
      </c>
      <c r="N77" s="85">
        <v>340000</v>
      </c>
      <c r="O77" s="236"/>
      <c r="P77" s="185"/>
      <c r="Q77" s="236"/>
      <c r="R77" s="236"/>
      <c r="S77" s="236"/>
      <c r="T77" s="236"/>
      <c r="U77" s="236"/>
    </row>
    <row r="78" spans="1:21" ht="37.5">
      <c r="A78" s="256" t="s">
        <v>113</v>
      </c>
      <c r="B78" s="274" t="s">
        <v>109</v>
      </c>
      <c r="C78" s="125">
        <v>410000</v>
      </c>
      <c r="D78" s="223" t="s">
        <v>186</v>
      </c>
      <c r="E78" s="106" t="s">
        <v>188</v>
      </c>
      <c r="F78" s="81" t="s">
        <v>70</v>
      </c>
      <c r="G78" s="261" t="s">
        <v>191</v>
      </c>
      <c r="H78" s="223" t="s">
        <v>194</v>
      </c>
      <c r="I78" s="80" t="s">
        <v>196</v>
      </c>
      <c r="J78" s="223"/>
      <c r="K78" s="224"/>
      <c r="L78" s="84">
        <v>410000</v>
      </c>
      <c r="M78" s="84">
        <v>410000</v>
      </c>
      <c r="N78" s="85">
        <v>410000</v>
      </c>
      <c r="O78" s="236"/>
      <c r="P78" s="185"/>
      <c r="Q78" s="236"/>
      <c r="R78" s="236"/>
      <c r="S78" s="236"/>
      <c r="T78" s="236"/>
      <c r="U78" s="236"/>
    </row>
    <row r="79" spans="1:21" ht="26.25" customHeight="1" thickBot="1">
      <c r="A79" s="257" t="s">
        <v>114</v>
      </c>
      <c r="B79" s="260" t="s">
        <v>110</v>
      </c>
      <c r="C79" s="241">
        <v>1000000</v>
      </c>
      <c r="D79" s="157" t="s">
        <v>187</v>
      </c>
      <c r="E79" s="158" t="s">
        <v>189</v>
      </c>
      <c r="F79" s="81" t="s">
        <v>70</v>
      </c>
      <c r="G79" s="100" t="s">
        <v>71</v>
      </c>
      <c r="H79" s="157" t="s">
        <v>195</v>
      </c>
      <c r="I79" s="159" t="s">
        <v>198</v>
      </c>
      <c r="J79" s="157"/>
      <c r="K79" s="160"/>
      <c r="L79" s="161">
        <v>996520</v>
      </c>
      <c r="M79" s="161">
        <v>996520</v>
      </c>
      <c r="N79" s="270">
        <v>996520</v>
      </c>
      <c r="O79" s="236"/>
      <c r="P79" s="185"/>
      <c r="Q79" s="236"/>
      <c r="R79" s="236"/>
      <c r="S79" s="236"/>
      <c r="T79" s="236"/>
      <c r="U79" s="236"/>
    </row>
    <row r="80" spans="1:16" ht="19.5" thickBot="1">
      <c r="A80" s="203"/>
      <c r="B80" s="204" t="s">
        <v>77</v>
      </c>
      <c r="C80" s="148"/>
      <c r="D80" s="162"/>
      <c r="E80" s="205"/>
      <c r="F80" s="162"/>
      <c r="G80" s="206"/>
      <c r="H80" s="162"/>
      <c r="I80" s="155"/>
      <c r="J80" s="162"/>
      <c r="K80" s="163"/>
      <c r="L80" s="156"/>
      <c r="M80" s="207"/>
      <c r="N80" s="208"/>
      <c r="P80" s="30"/>
    </row>
    <row r="81" spans="1:16" ht="63" customHeight="1">
      <c r="A81" s="216" t="s">
        <v>85</v>
      </c>
      <c r="B81" s="279" t="s">
        <v>74</v>
      </c>
      <c r="C81" s="218">
        <f>C82+C83+C84+C85+C86+C87+C88+C89+C90+C91+C92+C93</f>
        <v>3702126</v>
      </c>
      <c r="D81" s="357" t="s">
        <v>199</v>
      </c>
      <c r="E81" s="360" t="s">
        <v>200</v>
      </c>
      <c r="F81" s="81" t="s">
        <v>70</v>
      </c>
      <c r="G81" s="100" t="s">
        <v>71</v>
      </c>
      <c r="H81" s="307" t="s">
        <v>201</v>
      </c>
      <c r="I81" s="310" t="s">
        <v>202</v>
      </c>
      <c r="J81" s="219"/>
      <c r="K81" s="222"/>
      <c r="L81" s="263">
        <f>L82+L83+L84+L85+L86+L87+L88+L89+L90+L91+L92+L93</f>
        <v>3702126</v>
      </c>
      <c r="M81" s="263">
        <f>M82+M83+M84+M85+M86+M87+M88+M89+M90+M91+M92+M93</f>
        <v>3702126</v>
      </c>
      <c r="N81" s="268">
        <f>N82+N83+N84+N85+N86+N87+N88+N89+N90+N91+N92+N93</f>
        <v>3702126</v>
      </c>
      <c r="P81" s="30"/>
    </row>
    <row r="82" spans="1:17" ht="37.5">
      <c r="A82" s="139" t="s">
        <v>94</v>
      </c>
      <c r="B82" s="135" t="s">
        <v>136</v>
      </c>
      <c r="C82" s="125">
        <v>600257</v>
      </c>
      <c r="D82" s="358"/>
      <c r="E82" s="299"/>
      <c r="F82" s="223"/>
      <c r="G82" s="86"/>
      <c r="H82" s="308"/>
      <c r="I82" s="311"/>
      <c r="J82" s="223"/>
      <c r="K82" s="224"/>
      <c r="L82" s="125">
        <v>600257</v>
      </c>
      <c r="M82" s="84">
        <v>600257</v>
      </c>
      <c r="N82" s="85">
        <v>600257</v>
      </c>
      <c r="O82" s="236"/>
      <c r="P82" s="185"/>
      <c r="Q82" s="236"/>
    </row>
    <row r="83" spans="1:16" ht="37.5">
      <c r="A83" s="139" t="s">
        <v>97</v>
      </c>
      <c r="B83" s="135" t="s">
        <v>86</v>
      </c>
      <c r="C83" s="125">
        <v>279216</v>
      </c>
      <c r="D83" s="358"/>
      <c r="E83" s="299"/>
      <c r="F83" s="223"/>
      <c r="G83" s="86"/>
      <c r="H83" s="308"/>
      <c r="I83" s="311"/>
      <c r="J83" s="223"/>
      <c r="K83" s="224"/>
      <c r="L83" s="125">
        <v>279216</v>
      </c>
      <c r="M83" s="125">
        <v>279216</v>
      </c>
      <c r="N83" s="125">
        <v>279216</v>
      </c>
      <c r="P83" s="30"/>
    </row>
    <row r="84" spans="1:19" ht="37.5">
      <c r="A84" s="139" t="s">
        <v>98</v>
      </c>
      <c r="B84" s="135" t="s">
        <v>119</v>
      </c>
      <c r="C84" s="125">
        <v>418765</v>
      </c>
      <c r="D84" s="358"/>
      <c r="E84" s="299"/>
      <c r="F84" s="223"/>
      <c r="G84" s="86"/>
      <c r="H84" s="308"/>
      <c r="I84" s="311"/>
      <c r="J84" s="223"/>
      <c r="K84" s="224"/>
      <c r="L84" s="125">
        <v>418765</v>
      </c>
      <c r="M84" s="84">
        <v>418765</v>
      </c>
      <c r="N84" s="85">
        <v>418765</v>
      </c>
      <c r="O84" s="236"/>
      <c r="P84" s="185"/>
      <c r="Q84" s="236"/>
      <c r="S84" s="235"/>
    </row>
    <row r="85" spans="1:16" ht="37.5">
      <c r="A85" s="139" t="s">
        <v>99</v>
      </c>
      <c r="B85" s="135" t="s">
        <v>87</v>
      </c>
      <c r="C85" s="125">
        <v>285380</v>
      </c>
      <c r="D85" s="358"/>
      <c r="E85" s="299"/>
      <c r="F85" s="223"/>
      <c r="G85" s="86"/>
      <c r="H85" s="308"/>
      <c r="I85" s="311"/>
      <c r="J85" s="223"/>
      <c r="K85" s="224"/>
      <c r="L85" s="125">
        <v>285380</v>
      </c>
      <c r="M85" s="84">
        <v>285380</v>
      </c>
      <c r="N85" s="85">
        <v>285380</v>
      </c>
      <c r="P85" s="30"/>
    </row>
    <row r="86" spans="1:16" ht="37.5">
      <c r="A86" s="139" t="s">
        <v>96</v>
      </c>
      <c r="B86" s="135" t="s">
        <v>103</v>
      </c>
      <c r="C86" s="125">
        <v>186090</v>
      </c>
      <c r="D86" s="358"/>
      <c r="E86" s="299"/>
      <c r="F86" s="223"/>
      <c r="G86" s="86"/>
      <c r="H86" s="308"/>
      <c r="I86" s="311"/>
      <c r="J86" s="223"/>
      <c r="K86" s="224"/>
      <c r="L86" s="125">
        <v>186090</v>
      </c>
      <c r="M86" s="281">
        <v>186090</v>
      </c>
      <c r="N86" s="85">
        <v>186090</v>
      </c>
      <c r="P86" s="30"/>
    </row>
    <row r="87" spans="1:17" ht="56.25">
      <c r="A87" s="139" t="s">
        <v>95</v>
      </c>
      <c r="B87" s="135" t="s">
        <v>137</v>
      </c>
      <c r="C87" s="125">
        <v>1171750</v>
      </c>
      <c r="D87" s="358"/>
      <c r="E87" s="299"/>
      <c r="F87" s="223"/>
      <c r="G87" s="86"/>
      <c r="H87" s="308"/>
      <c r="I87" s="311"/>
      <c r="J87" s="223"/>
      <c r="K87" s="224"/>
      <c r="L87" s="125">
        <v>1171750</v>
      </c>
      <c r="M87" s="84">
        <v>1171750</v>
      </c>
      <c r="N87" s="85">
        <v>1171750</v>
      </c>
      <c r="O87" s="247"/>
      <c r="P87" s="248"/>
      <c r="Q87" s="247"/>
    </row>
    <row r="88" spans="1:17" ht="56.25">
      <c r="A88" s="139" t="s">
        <v>101</v>
      </c>
      <c r="B88" s="135" t="s">
        <v>104</v>
      </c>
      <c r="C88" s="125">
        <v>95725</v>
      </c>
      <c r="D88" s="358"/>
      <c r="E88" s="299"/>
      <c r="F88" s="223"/>
      <c r="G88" s="86"/>
      <c r="H88" s="308"/>
      <c r="I88" s="311"/>
      <c r="J88" s="223"/>
      <c r="K88" s="224"/>
      <c r="L88" s="125">
        <v>95725</v>
      </c>
      <c r="M88" s="84">
        <v>95725</v>
      </c>
      <c r="N88" s="85">
        <v>95725</v>
      </c>
      <c r="O88" s="247"/>
      <c r="P88" s="248"/>
      <c r="Q88" s="247"/>
    </row>
    <row r="89" spans="1:17" ht="75">
      <c r="A89" s="139" t="s">
        <v>102</v>
      </c>
      <c r="B89" s="135" t="s">
        <v>138</v>
      </c>
      <c r="C89" s="125">
        <v>226915</v>
      </c>
      <c r="D89" s="358"/>
      <c r="E89" s="299"/>
      <c r="F89" s="223"/>
      <c r="G89" s="86"/>
      <c r="H89" s="308"/>
      <c r="I89" s="311"/>
      <c r="J89" s="223"/>
      <c r="K89" s="224"/>
      <c r="L89" s="125">
        <v>226915</v>
      </c>
      <c r="M89" s="84">
        <v>226915</v>
      </c>
      <c r="N89" s="85">
        <v>226915</v>
      </c>
      <c r="O89" s="247"/>
      <c r="P89" s="248"/>
      <c r="Q89" s="247"/>
    </row>
    <row r="90" spans="1:17" ht="37.5">
      <c r="A90" s="139" t="s">
        <v>132</v>
      </c>
      <c r="B90" s="135" t="s">
        <v>120</v>
      </c>
      <c r="C90" s="125">
        <v>190750</v>
      </c>
      <c r="D90" s="358"/>
      <c r="E90" s="299"/>
      <c r="F90" s="223"/>
      <c r="G90" s="86"/>
      <c r="H90" s="308"/>
      <c r="I90" s="311"/>
      <c r="J90" s="223"/>
      <c r="K90" s="224"/>
      <c r="L90" s="125">
        <v>190750</v>
      </c>
      <c r="M90" s="84">
        <v>190750</v>
      </c>
      <c r="N90" s="85">
        <v>190750</v>
      </c>
      <c r="O90" s="247"/>
      <c r="P90" s="248"/>
      <c r="Q90" s="247"/>
    </row>
    <row r="91" spans="1:17" ht="37.5">
      <c r="A91" s="139" t="s">
        <v>133</v>
      </c>
      <c r="B91" s="135" t="s">
        <v>105</v>
      </c>
      <c r="C91" s="125">
        <v>184883</v>
      </c>
      <c r="D91" s="358"/>
      <c r="E91" s="299"/>
      <c r="F91" s="223"/>
      <c r="G91" s="86"/>
      <c r="H91" s="308"/>
      <c r="I91" s="311"/>
      <c r="J91" s="223"/>
      <c r="K91" s="224"/>
      <c r="L91" s="125">
        <v>184883</v>
      </c>
      <c r="M91" s="84">
        <v>184883</v>
      </c>
      <c r="N91" s="85">
        <v>184883</v>
      </c>
      <c r="O91" s="247"/>
      <c r="P91" s="248"/>
      <c r="Q91" s="247"/>
    </row>
    <row r="92" spans="1:17" ht="56.25">
      <c r="A92" s="139" t="s">
        <v>134</v>
      </c>
      <c r="B92" s="135" t="s">
        <v>106</v>
      </c>
      <c r="C92" s="125">
        <v>22500</v>
      </c>
      <c r="D92" s="358"/>
      <c r="E92" s="299"/>
      <c r="F92" s="223"/>
      <c r="G92" s="86"/>
      <c r="H92" s="308"/>
      <c r="I92" s="311"/>
      <c r="J92" s="223"/>
      <c r="K92" s="224"/>
      <c r="L92" s="125">
        <v>22500</v>
      </c>
      <c r="M92" s="84">
        <v>22500</v>
      </c>
      <c r="N92" s="85">
        <v>22500</v>
      </c>
      <c r="O92" s="247"/>
      <c r="P92" s="248"/>
      <c r="Q92" s="247"/>
    </row>
    <row r="93" spans="1:17" ht="18.75">
      <c r="A93" s="139" t="s">
        <v>135</v>
      </c>
      <c r="B93" s="135" t="s">
        <v>139</v>
      </c>
      <c r="C93" s="125">
        <v>39895</v>
      </c>
      <c r="D93" s="358"/>
      <c r="E93" s="299"/>
      <c r="F93" s="223"/>
      <c r="G93" s="86"/>
      <c r="H93" s="308"/>
      <c r="I93" s="311"/>
      <c r="J93" s="223"/>
      <c r="K93" s="224"/>
      <c r="L93" s="125">
        <v>39895</v>
      </c>
      <c r="M93" s="84">
        <v>39895</v>
      </c>
      <c r="N93" s="85">
        <v>39895</v>
      </c>
      <c r="O93" s="247"/>
      <c r="P93" s="248"/>
      <c r="Q93" s="247"/>
    </row>
    <row r="94" spans="1:17" ht="18.75">
      <c r="A94" s="139"/>
      <c r="B94" s="135"/>
      <c r="C94" s="125"/>
      <c r="D94" s="359"/>
      <c r="E94" s="361"/>
      <c r="F94" s="223"/>
      <c r="G94" s="86"/>
      <c r="H94" s="309"/>
      <c r="I94" s="312"/>
      <c r="J94" s="223"/>
      <c r="K94" s="224"/>
      <c r="L94" s="125"/>
      <c r="M94" s="225"/>
      <c r="N94" s="246"/>
      <c r="O94" s="247"/>
      <c r="P94" s="248"/>
      <c r="Q94" s="247"/>
    </row>
    <row r="95" spans="1:17" ht="21" customHeight="1" thickBot="1">
      <c r="A95" s="242"/>
      <c r="B95" s="243" t="s">
        <v>69</v>
      </c>
      <c r="C95" s="244">
        <f>C39+C42+C58+C75+C81</f>
        <v>29442941</v>
      </c>
      <c r="D95" s="245"/>
      <c r="E95" s="245"/>
      <c r="F95" s="245"/>
      <c r="G95" s="245"/>
      <c r="H95" s="245"/>
      <c r="I95" s="245"/>
      <c r="J95" s="245" t="e">
        <f>J39+J42+J58+#REF!+J75+#REF!</f>
        <v>#REF!</v>
      </c>
      <c r="K95" s="245" t="e">
        <f>K39+K42+K58+#REF!+K75+#REF!</f>
        <v>#REF!</v>
      </c>
      <c r="L95" s="244">
        <f>L39+L44+L81+L75+L58-L44+L42</f>
        <v>29439461</v>
      </c>
      <c r="M95" s="244">
        <f>M81+M75+M58+M42+M39</f>
        <v>28756041.08</v>
      </c>
      <c r="N95" s="271">
        <f>N81+N75+N58+N42+N39</f>
        <v>29409563.56</v>
      </c>
      <c r="O95" s="247"/>
      <c r="P95" s="248"/>
      <c r="Q95" s="247"/>
    </row>
    <row r="96" spans="1:18" ht="18.75">
      <c r="A96" s="74"/>
      <c r="B96" s="107"/>
      <c r="C96" s="215"/>
      <c r="D96" s="108"/>
      <c r="E96" s="108"/>
      <c r="F96" s="108"/>
      <c r="G96" s="109"/>
      <c r="H96" s="108"/>
      <c r="I96" s="108"/>
      <c r="J96" s="109"/>
      <c r="K96" s="110"/>
      <c r="L96" s="111"/>
      <c r="M96" s="112"/>
      <c r="N96" s="113"/>
      <c r="O96" s="247"/>
      <c r="P96" s="248"/>
      <c r="Q96" s="247"/>
      <c r="R96" s="28"/>
    </row>
    <row r="97" spans="1:18" ht="18.75">
      <c r="A97" s="74"/>
      <c r="B97" s="284" t="s">
        <v>204</v>
      </c>
      <c r="C97" s="284"/>
      <c r="D97" s="284"/>
      <c r="E97" s="284"/>
      <c r="F97" s="284"/>
      <c r="G97" s="285" t="s">
        <v>205</v>
      </c>
      <c r="H97" s="284"/>
      <c r="I97" s="284"/>
      <c r="J97" s="284"/>
      <c r="K97" s="285" t="s">
        <v>205</v>
      </c>
      <c r="L97" s="112"/>
      <c r="M97" s="112"/>
      <c r="N97" s="113"/>
      <c r="O97" s="247"/>
      <c r="P97" s="248"/>
      <c r="Q97" s="247"/>
      <c r="R97" s="28"/>
    </row>
    <row r="98" spans="1:18" ht="18.75">
      <c r="A98" s="114"/>
      <c r="B98" s="337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115"/>
      <c r="O98" s="247"/>
      <c r="P98" s="248"/>
      <c r="Q98" s="247"/>
      <c r="R98" s="28"/>
    </row>
    <row r="99" spans="1:18" ht="18.75">
      <c r="A99" s="116"/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9"/>
      <c r="M99" s="120"/>
      <c r="N99" s="120"/>
      <c r="O99" s="247"/>
      <c r="P99" s="248"/>
      <c r="Q99" s="247"/>
      <c r="R99" s="28"/>
    </row>
    <row r="100" spans="1:18" ht="15.75">
      <c r="A100" s="47"/>
      <c r="B100" s="48"/>
      <c r="C100" s="48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247"/>
      <c r="P100" s="248"/>
      <c r="Q100" s="247"/>
      <c r="R100" s="28"/>
    </row>
    <row r="101" spans="1:18" ht="15.75">
      <c r="A101" s="47"/>
      <c r="B101" s="48"/>
      <c r="C101" s="48"/>
      <c r="D101" s="36"/>
      <c r="E101" s="49"/>
      <c r="F101" s="36"/>
      <c r="G101" s="38"/>
      <c r="H101" s="36"/>
      <c r="I101" s="49"/>
      <c r="J101" s="38"/>
      <c r="K101" s="50"/>
      <c r="L101" s="42"/>
      <c r="M101" s="42"/>
      <c r="N101" s="46"/>
      <c r="O101" s="247"/>
      <c r="P101" s="248"/>
      <c r="Q101" s="247"/>
      <c r="R101" s="28"/>
    </row>
    <row r="102" spans="1:18" ht="15.75">
      <c r="A102" s="47"/>
      <c r="B102" s="48"/>
      <c r="C102" s="48"/>
      <c r="D102" s="36"/>
      <c r="E102" s="49"/>
      <c r="F102" s="36"/>
      <c r="G102" s="38"/>
      <c r="H102" s="36"/>
      <c r="I102" s="36"/>
      <c r="J102" s="38"/>
      <c r="K102" s="50"/>
      <c r="L102" s="42"/>
      <c r="M102" s="42"/>
      <c r="N102" s="46"/>
      <c r="O102" s="247"/>
      <c r="P102" s="248"/>
      <c r="Q102" s="247"/>
      <c r="R102" s="28"/>
    </row>
    <row r="103" spans="1:18" ht="15.75">
      <c r="A103" s="47"/>
      <c r="B103" s="39"/>
      <c r="C103" s="39"/>
      <c r="D103" s="40"/>
      <c r="E103" s="51"/>
      <c r="F103" s="40"/>
      <c r="G103" s="52"/>
      <c r="H103" s="40"/>
      <c r="I103" s="51"/>
      <c r="J103" s="52"/>
      <c r="K103" s="41"/>
      <c r="L103" s="43"/>
      <c r="M103" s="43"/>
      <c r="N103" s="44"/>
      <c r="O103" s="247"/>
      <c r="P103" s="248"/>
      <c r="Q103" s="247"/>
      <c r="R103" s="28"/>
    </row>
    <row r="104" spans="1:18" ht="15.75">
      <c r="A104" s="47"/>
      <c r="B104" s="39"/>
      <c r="C104" s="39"/>
      <c r="D104" s="40"/>
      <c r="E104" s="51"/>
      <c r="F104" s="40"/>
      <c r="G104" s="52"/>
      <c r="H104" s="40"/>
      <c r="I104" s="51"/>
      <c r="J104" s="52"/>
      <c r="K104" s="41"/>
      <c r="L104" s="43"/>
      <c r="M104" s="44"/>
      <c r="N104" s="44"/>
      <c r="O104" s="247"/>
      <c r="P104" s="248"/>
      <c r="Q104" s="247"/>
      <c r="R104" s="28"/>
    </row>
    <row r="105" spans="1:18" ht="15.75">
      <c r="A105" s="47"/>
      <c r="B105" s="39"/>
      <c r="C105" s="39"/>
      <c r="D105" s="40"/>
      <c r="E105" s="51"/>
      <c r="F105" s="40"/>
      <c r="G105" s="52"/>
      <c r="H105" s="40"/>
      <c r="I105" s="51"/>
      <c r="J105" s="52"/>
      <c r="K105" s="41"/>
      <c r="L105" s="43"/>
      <c r="M105" s="43"/>
      <c r="N105" s="44"/>
      <c r="O105" s="247"/>
      <c r="P105" s="248"/>
      <c r="Q105" s="247"/>
      <c r="R105" s="28"/>
    </row>
    <row r="106" spans="1:18" s="2" customFormat="1" ht="15.75">
      <c r="A106" s="47"/>
      <c r="B106" s="39"/>
      <c r="C106" s="39"/>
      <c r="D106" s="40"/>
      <c r="E106" s="51"/>
      <c r="F106" s="40"/>
      <c r="G106" s="52"/>
      <c r="H106" s="40"/>
      <c r="I106" s="51"/>
      <c r="J106" s="52"/>
      <c r="K106" s="41"/>
      <c r="L106" s="43"/>
      <c r="M106" s="43"/>
      <c r="N106" s="44"/>
      <c r="O106" s="247"/>
      <c r="P106" s="248"/>
      <c r="Q106" s="247"/>
      <c r="R106" s="249"/>
    </row>
    <row r="107" spans="1:18" s="2" customFormat="1" ht="15.75">
      <c r="A107" s="47"/>
      <c r="B107" s="39"/>
      <c r="C107" s="39"/>
      <c r="D107" s="40"/>
      <c r="E107" s="51"/>
      <c r="F107" s="40"/>
      <c r="G107" s="52"/>
      <c r="H107" s="40"/>
      <c r="I107" s="51"/>
      <c r="J107" s="52"/>
      <c r="K107" s="41"/>
      <c r="L107" s="43"/>
      <c r="M107" s="43"/>
      <c r="N107" s="44"/>
      <c r="O107" s="247"/>
      <c r="P107" s="248"/>
      <c r="Q107" s="247"/>
      <c r="R107" s="249"/>
    </row>
    <row r="108" spans="1:18" s="2" customFormat="1" ht="15.75">
      <c r="A108" s="47"/>
      <c r="B108" s="39"/>
      <c r="C108" s="39"/>
      <c r="D108" s="40"/>
      <c r="E108" s="51"/>
      <c r="F108" s="40"/>
      <c r="G108" s="52"/>
      <c r="H108" s="40"/>
      <c r="I108" s="51"/>
      <c r="J108" s="52"/>
      <c r="K108" s="41"/>
      <c r="L108" s="43"/>
      <c r="M108" s="43"/>
      <c r="N108" s="44"/>
      <c r="O108" s="247"/>
      <c r="P108" s="248"/>
      <c r="Q108" s="247"/>
      <c r="R108" s="249"/>
    </row>
    <row r="109" spans="1:18" s="2" customFormat="1" ht="15.75">
      <c r="A109" s="47"/>
      <c r="B109" s="39"/>
      <c r="C109" s="39"/>
      <c r="D109" s="40"/>
      <c r="E109" s="51"/>
      <c r="F109" s="40"/>
      <c r="G109" s="52"/>
      <c r="H109" s="40"/>
      <c r="I109" s="51"/>
      <c r="J109" s="52"/>
      <c r="K109" s="41"/>
      <c r="L109" s="43"/>
      <c r="M109" s="43"/>
      <c r="N109" s="44"/>
      <c r="O109" s="247"/>
      <c r="P109" s="248"/>
      <c r="Q109" s="247"/>
      <c r="R109" s="249"/>
    </row>
    <row r="110" spans="1:18" s="2" customFormat="1" ht="15.75">
      <c r="A110" s="47"/>
      <c r="B110" s="39"/>
      <c r="C110" s="39"/>
      <c r="D110" s="40"/>
      <c r="E110" s="51"/>
      <c r="F110" s="40"/>
      <c r="G110" s="52"/>
      <c r="H110" s="40"/>
      <c r="I110" s="40"/>
      <c r="J110" s="52"/>
      <c r="K110" s="41"/>
      <c r="L110" s="43"/>
      <c r="M110" s="43"/>
      <c r="N110" s="44"/>
      <c r="O110" s="247"/>
      <c r="P110" s="248"/>
      <c r="Q110" s="247"/>
      <c r="R110" s="249"/>
    </row>
    <row r="111" spans="1:18" s="2" customFormat="1" ht="15.75">
      <c r="A111" s="47"/>
      <c r="B111" s="39"/>
      <c r="C111" s="39"/>
      <c r="D111" s="40"/>
      <c r="E111" s="51"/>
      <c r="F111" s="52"/>
      <c r="G111" s="52"/>
      <c r="H111" s="40"/>
      <c r="I111" s="40"/>
      <c r="J111" s="52"/>
      <c r="K111" s="41"/>
      <c r="L111" s="43"/>
      <c r="M111" s="43"/>
      <c r="N111" s="44"/>
      <c r="O111" s="247"/>
      <c r="P111" s="248"/>
      <c r="Q111" s="247"/>
      <c r="R111" s="249"/>
    </row>
    <row r="112" spans="1:18" s="2" customFormat="1" ht="15.75">
      <c r="A112" s="47"/>
      <c r="B112" s="39"/>
      <c r="C112" s="39"/>
      <c r="D112" s="40"/>
      <c r="E112" s="51"/>
      <c r="F112" s="40"/>
      <c r="G112" s="52"/>
      <c r="H112" s="40"/>
      <c r="I112" s="40"/>
      <c r="J112" s="52"/>
      <c r="K112" s="41"/>
      <c r="L112" s="53"/>
      <c r="M112" s="53"/>
      <c r="N112" s="54"/>
      <c r="O112" s="247"/>
      <c r="P112" s="248"/>
      <c r="Q112" s="247"/>
      <c r="R112" s="249"/>
    </row>
    <row r="113" spans="1:18" s="2" customFormat="1" ht="15.75">
      <c r="A113" s="47"/>
      <c r="B113" s="39"/>
      <c r="C113" s="39"/>
      <c r="D113" s="40"/>
      <c r="E113" s="51"/>
      <c r="F113" s="40"/>
      <c r="G113" s="52"/>
      <c r="H113" s="40"/>
      <c r="I113" s="40"/>
      <c r="J113" s="52"/>
      <c r="K113" s="41"/>
      <c r="L113" s="53"/>
      <c r="M113" s="53"/>
      <c r="N113" s="54"/>
      <c r="O113" s="247"/>
      <c r="P113" s="248"/>
      <c r="Q113" s="247"/>
      <c r="R113" s="249"/>
    </row>
    <row r="114" spans="1:18" s="2" customFormat="1" ht="15.75">
      <c r="A114" s="47"/>
      <c r="B114" s="48"/>
      <c r="C114" s="48"/>
      <c r="D114" s="40"/>
      <c r="E114" s="51"/>
      <c r="F114" s="40"/>
      <c r="G114" s="52"/>
      <c r="H114" s="40"/>
      <c r="I114" s="40"/>
      <c r="J114" s="52"/>
      <c r="K114" s="41"/>
      <c r="L114" s="53"/>
      <c r="M114" s="53"/>
      <c r="N114" s="54"/>
      <c r="O114" s="247"/>
      <c r="P114" s="248"/>
      <c r="Q114" s="247"/>
      <c r="R114" s="249"/>
    </row>
    <row r="115" spans="1:18" s="20" customFormat="1" ht="15.75">
      <c r="A115" s="47"/>
      <c r="B115" s="39"/>
      <c r="C115" s="39"/>
      <c r="D115" s="40"/>
      <c r="E115" s="51"/>
      <c r="F115" s="40"/>
      <c r="G115" s="52"/>
      <c r="H115" s="40"/>
      <c r="I115" s="40"/>
      <c r="J115" s="52"/>
      <c r="K115" s="41"/>
      <c r="L115" s="53"/>
      <c r="M115" s="53"/>
      <c r="N115" s="54"/>
      <c r="O115" s="247"/>
      <c r="P115" s="248"/>
      <c r="Q115" s="247"/>
      <c r="R115" s="250"/>
    </row>
    <row r="116" spans="1:18" ht="15.75">
      <c r="A116" s="47"/>
      <c r="B116" s="39"/>
      <c r="C116" s="39"/>
      <c r="D116" s="40"/>
      <c r="E116" s="51"/>
      <c r="F116" s="40"/>
      <c r="G116" s="52"/>
      <c r="H116" s="40"/>
      <c r="I116" s="40"/>
      <c r="J116" s="52"/>
      <c r="K116" s="41"/>
      <c r="L116" s="53"/>
      <c r="M116" s="53"/>
      <c r="N116" s="54"/>
      <c r="O116" s="247"/>
      <c r="P116" s="248"/>
      <c r="Q116" s="247"/>
      <c r="R116" s="28"/>
    </row>
    <row r="117" spans="1:18" ht="15.75">
      <c r="A117" s="47"/>
      <c r="B117" s="39"/>
      <c r="C117" s="39"/>
      <c r="D117" s="40"/>
      <c r="E117" s="51"/>
      <c r="F117" s="40"/>
      <c r="G117" s="52"/>
      <c r="H117" s="40"/>
      <c r="I117" s="40"/>
      <c r="J117" s="52"/>
      <c r="K117" s="41"/>
      <c r="L117" s="53"/>
      <c r="M117" s="53"/>
      <c r="N117" s="54"/>
      <c r="O117" s="247"/>
      <c r="P117" s="248"/>
      <c r="Q117" s="247"/>
      <c r="R117" s="28"/>
    </row>
    <row r="118" spans="1:18" ht="15.75">
      <c r="A118" s="32"/>
      <c r="B118" s="39"/>
      <c r="C118" s="39"/>
      <c r="D118" s="40"/>
      <c r="E118" s="51"/>
      <c r="F118" s="40"/>
      <c r="G118" s="52"/>
      <c r="H118" s="40"/>
      <c r="I118" s="40"/>
      <c r="J118" s="52"/>
      <c r="K118" s="41"/>
      <c r="L118" s="53"/>
      <c r="M118" s="53"/>
      <c r="N118" s="54"/>
      <c r="O118" s="247"/>
      <c r="P118" s="248"/>
      <c r="Q118" s="247"/>
      <c r="R118" s="28"/>
    </row>
    <row r="119" spans="1:18" ht="15.75">
      <c r="A119" s="32"/>
      <c r="B119" s="39"/>
      <c r="C119" s="39"/>
      <c r="D119" s="40"/>
      <c r="E119" s="51"/>
      <c r="F119" s="40"/>
      <c r="G119" s="52"/>
      <c r="H119" s="40"/>
      <c r="I119" s="40"/>
      <c r="J119" s="52"/>
      <c r="K119" s="41"/>
      <c r="L119" s="53"/>
      <c r="M119" s="53"/>
      <c r="N119" s="54"/>
      <c r="O119" s="247"/>
      <c r="P119" s="248"/>
      <c r="Q119" s="247"/>
      <c r="R119" s="28"/>
    </row>
    <row r="120" spans="1:18" ht="15.75">
      <c r="A120" s="32"/>
      <c r="B120" s="39"/>
      <c r="C120" s="39"/>
      <c r="D120" s="36"/>
      <c r="E120" s="36"/>
      <c r="F120" s="40"/>
      <c r="G120" s="55"/>
      <c r="H120" s="36"/>
      <c r="I120" s="36"/>
      <c r="J120" s="52"/>
      <c r="K120" s="50"/>
      <c r="L120" s="53"/>
      <c r="M120" s="53"/>
      <c r="N120" s="54"/>
      <c r="O120" s="247"/>
      <c r="P120" s="248"/>
      <c r="Q120" s="247"/>
      <c r="R120" s="28"/>
    </row>
    <row r="121" spans="1:18" ht="15.75">
      <c r="A121" s="32"/>
      <c r="B121" s="45"/>
      <c r="C121" s="45"/>
      <c r="D121" s="32"/>
      <c r="E121" s="32"/>
      <c r="F121" s="47"/>
      <c r="G121" s="56"/>
      <c r="H121" s="47"/>
      <c r="I121" s="47"/>
      <c r="J121" s="57"/>
      <c r="K121" s="58"/>
      <c r="L121" s="59"/>
      <c r="M121" s="59"/>
      <c r="N121" s="60"/>
      <c r="O121" s="247"/>
      <c r="P121" s="248"/>
      <c r="Q121" s="247"/>
      <c r="R121" s="28"/>
    </row>
    <row r="122" spans="1:18" ht="15.75">
      <c r="A122" s="45"/>
      <c r="B122" s="45"/>
      <c r="C122" s="45"/>
      <c r="D122" s="32"/>
      <c r="E122" s="32"/>
      <c r="F122" s="47"/>
      <c r="G122" s="56"/>
      <c r="H122" s="47"/>
      <c r="I122" s="47"/>
      <c r="J122" s="57"/>
      <c r="K122" s="58"/>
      <c r="L122" s="59"/>
      <c r="M122" s="59"/>
      <c r="N122" s="60"/>
      <c r="O122" s="247"/>
      <c r="P122" s="248"/>
      <c r="Q122" s="247"/>
      <c r="R122" s="28"/>
    </row>
    <row r="123" spans="1:18" ht="15.75">
      <c r="A123" s="47"/>
      <c r="B123" s="45"/>
      <c r="C123" s="45"/>
      <c r="D123" s="32"/>
      <c r="E123" s="61"/>
      <c r="F123" s="37"/>
      <c r="G123" s="37"/>
      <c r="H123" s="32"/>
      <c r="I123" s="32"/>
      <c r="J123" s="32"/>
      <c r="K123" s="35"/>
      <c r="L123" s="62"/>
      <c r="M123" s="62"/>
      <c r="N123" s="63"/>
      <c r="O123" s="247"/>
      <c r="P123" s="248"/>
      <c r="Q123" s="247"/>
      <c r="R123" s="28"/>
    </row>
    <row r="124" spans="1:18" ht="15.75">
      <c r="A124" s="47"/>
      <c r="B124" s="45"/>
      <c r="C124" s="45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247"/>
      <c r="P124" s="248"/>
      <c r="Q124" s="247"/>
      <c r="R124" s="28"/>
    </row>
    <row r="125" spans="1:18" ht="15.75">
      <c r="A125" s="47"/>
      <c r="B125" s="45"/>
      <c r="C125" s="45"/>
      <c r="D125" s="47"/>
      <c r="E125" s="64"/>
      <c r="F125" s="65"/>
      <c r="G125" s="65"/>
      <c r="H125" s="47"/>
      <c r="I125" s="64"/>
      <c r="J125" s="57"/>
      <c r="K125" s="58"/>
      <c r="L125" s="66"/>
      <c r="M125" s="66"/>
      <c r="N125" s="67"/>
      <c r="O125" s="247"/>
      <c r="P125" s="248"/>
      <c r="Q125" s="247"/>
      <c r="R125" s="28"/>
    </row>
    <row r="126" spans="1:18" ht="15.75">
      <c r="A126" s="47"/>
      <c r="B126" s="45"/>
      <c r="C126" s="45"/>
      <c r="D126" s="47"/>
      <c r="E126" s="64"/>
      <c r="F126" s="65"/>
      <c r="G126" s="65"/>
      <c r="H126" s="47"/>
      <c r="I126" s="64"/>
      <c r="J126" s="57"/>
      <c r="K126" s="58"/>
      <c r="L126" s="66"/>
      <c r="M126" s="66"/>
      <c r="N126" s="67"/>
      <c r="O126" s="247"/>
      <c r="P126" s="248"/>
      <c r="Q126" s="247"/>
      <c r="R126" s="28"/>
    </row>
    <row r="127" spans="1:18" ht="15.75">
      <c r="A127" s="47"/>
      <c r="B127" s="45"/>
      <c r="C127" s="45"/>
      <c r="D127" s="47"/>
      <c r="E127" s="47"/>
      <c r="F127" s="65"/>
      <c r="G127" s="65"/>
      <c r="H127" s="47"/>
      <c r="I127" s="64"/>
      <c r="J127" s="57"/>
      <c r="K127" s="58"/>
      <c r="L127" s="66"/>
      <c r="M127" s="66"/>
      <c r="N127" s="67"/>
      <c r="O127" s="247"/>
      <c r="P127" s="248"/>
      <c r="Q127" s="247"/>
      <c r="R127" s="28"/>
    </row>
    <row r="128" spans="1:18" ht="15.75">
      <c r="A128" s="47"/>
      <c r="B128" s="45"/>
      <c r="C128" s="45"/>
      <c r="D128" s="47"/>
      <c r="E128" s="47"/>
      <c r="F128" s="65"/>
      <c r="G128" s="65"/>
      <c r="H128" s="47"/>
      <c r="I128" s="64"/>
      <c r="J128" s="57"/>
      <c r="K128" s="58"/>
      <c r="L128" s="66"/>
      <c r="M128" s="66"/>
      <c r="N128" s="67"/>
      <c r="O128" s="28"/>
      <c r="P128" s="31"/>
      <c r="Q128" s="28"/>
      <c r="R128" s="28"/>
    </row>
    <row r="129" spans="1:16" ht="14.25" customHeight="1">
      <c r="A129" s="47"/>
      <c r="B129" s="45"/>
      <c r="C129" s="45"/>
      <c r="D129" s="47"/>
      <c r="E129" s="47"/>
      <c r="F129" s="65"/>
      <c r="G129" s="65"/>
      <c r="H129" s="47"/>
      <c r="I129" s="64"/>
      <c r="J129" s="57"/>
      <c r="K129" s="58"/>
      <c r="L129" s="66"/>
      <c r="M129" s="66"/>
      <c r="N129" s="67"/>
      <c r="P129" s="30"/>
    </row>
    <row r="130" spans="1:16" ht="14.25" customHeight="1">
      <c r="A130" s="47"/>
      <c r="B130" s="45"/>
      <c r="C130" s="45"/>
      <c r="D130" s="47"/>
      <c r="E130" s="64"/>
      <c r="F130" s="65"/>
      <c r="G130" s="65"/>
      <c r="H130" s="47"/>
      <c r="I130" s="64"/>
      <c r="J130" s="57"/>
      <c r="K130" s="58"/>
      <c r="L130" s="66"/>
      <c r="M130" s="66"/>
      <c r="N130" s="67"/>
      <c r="P130" s="30"/>
    </row>
    <row r="131" spans="1:16" ht="15.75">
      <c r="A131" s="47"/>
      <c r="B131" s="45"/>
      <c r="C131" s="45"/>
      <c r="D131" s="47"/>
      <c r="E131" s="64"/>
      <c r="F131" s="65"/>
      <c r="G131" s="65"/>
      <c r="H131" s="47"/>
      <c r="I131" s="64"/>
      <c r="J131" s="57"/>
      <c r="K131" s="58"/>
      <c r="L131" s="66"/>
      <c r="M131" s="66"/>
      <c r="N131" s="67"/>
      <c r="P131" s="30"/>
    </row>
    <row r="132" spans="1:16" ht="15.75">
      <c r="A132" s="47"/>
      <c r="B132" s="45"/>
      <c r="C132" s="45"/>
      <c r="D132" s="47"/>
      <c r="E132" s="64"/>
      <c r="F132" s="65"/>
      <c r="G132" s="65"/>
      <c r="H132" s="47"/>
      <c r="I132" s="64"/>
      <c r="J132" s="57"/>
      <c r="K132" s="58"/>
      <c r="L132" s="66"/>
      <c r="M132" s="66"/>
      <c r="N132" s="67"/>
      <c r="P132" s="30"/>
    </row>
    <row r="133" spans="1:16" ht="15.75">
      <c r="A133" s="47"/>
      <c r="B133" s="45"/>
      <c r="C133" s="45"/>
      <c r="D133" s="47"/>
      <c r="E133" s="64"/>
      <c r="F133" s="65"/>
      <c r="G133" s="65"/>
      <c r="H133" s="47"/>
      <c r="I133" s="64"/>
      <c r="J133" s="57"/>
      <c r="K133" s="58"/>
      <c r="L133" s="66"/>
      <c r="M133" s="66"/>
      <c r="N133" s="67"/>
      <c r="P133" s="30"/>
    </row>
    <row r="134" spans="1:16" ht="15.75">
      <c r="A134" s="47"/>
      <c r="B134" s="45"/>
      <c r="C134" s="45"/>
      <c r="D134" s="47"/>
      <c r="E134" s="64"/>
      <c r="F134" s="65"/>
      <c r="G134" s="65"/>
      <c r="H134" s="47"/>
      <c r="I134" s="64"/>
      <c r="J134" s="57"/>
      <c r="K134" s="58"/>
      <c r="L134" s="66"/>
      <c r="M134" s="66"/>
      <c r="N134" s="67"/>
      <c r="P134" s="30"/>
    </row>
    <row r="135" spans="1:16" ht="15" customHeight="1">
      <c r="A135" s="47"/>
      <c r="B135" s="45"/>
      <c r="C135" s="45"/>
      <c r="D135" s="47"/>
      <c r="E135" s="64"/>
      <c r="F135" s="65"/>
      <c r="G135" s="65"/>
      <c r="H135" s="47"/>
      <c r="I135" s="64"/>
      <c r="J135" s="57"/>
      <c r="K135" s="58"/>
      <c r="L135" s="66"/>
      <c r="M135" s="66"/>
      <c r="N135" s="67"/>
      <c r="P135" s="30"/>
    </row>
    <row r="136" spans="1:16" ht="15.75">
      <c r="A136" s="45"/>
      <c r="B136" s="45"/>
      <c r="C136" s="45"/>
      <c r="D136" s="47"/>
      <c r="E136" s="47"/>
      <c r="F136" s="65"/>
      <c r="G136" s="65"/>
      <c r="H136" s="47"/>
      <c r="I136" s="47"/>
      <c r="J136" s="57"/>
      <c r="K136" s="58"/>
      <c r="L136" s="66"/>
      <c r="M136" s="66"/>
      <c r="N136" s="67"/>
      <c r="P136" s="30"/>
    </row>
    <row r="137" spans="1:16" ht="15.75">
      <c r="A137" s="47"/>
      <c r="B137" s="45"/>
      <c r="C137" s="45"/>
      <c r="D137" s="32"/>
      <c r="E137" s="47"/>
      <c r="F137" s="65"/>
      <c r="G137" s="65"/>
      <c r="H137" s="47"/>
      <c r="I137" s="47"/>
      <c r="J137" s="57"/>
      <c r="K137" s="58"/>
      <c r="L137" s="62"/>
      <c r="M137" s="62"/>
      <c r="N137" s="63"/>
      <c r="P137" s="30"/>
    </row>
    <row r="138" spans="1:16" ht="15.75">
      <c r="A138" s="47"/>
      <c r="B138" s="45"/>
      <c r="C138" s="45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P138" s="30"/>
    </row>
    <row r="139" spans="1:16" ht="15.75">
      <c r="A139" s="47"/>
      <c r="B139" s="45"/>
      <c r="C139" s="45"/>
      <c r="D139" s="47"/>
      <c r="E139" s="47"/>
      <c r="F139" s="47"/>
      <c r="G139" s="47"/>
      <c r="H139" s="47"/>
      <c r="I139" s="64"/>
      <c r="J139" s="47"/>
      <c r="K139" s="58"/>
      <c r="L139" s="66"/>
      <c r="M139" s="66"/>
      <c r="N139" s="67"/>
      <c r="P139" s="30"/>
    </row>
    <row r="140" spans="1:16" ht="15.75">
      <c r="A140" s="47"/>
      <c r="B140" s="45"/>
      <c r="C140" s="45"/>
      <c r="D140" s="47"/>
      <c r="E140" s="64"/>
      <c r="F140" s="47"/>
      <c r="G140" s="47"/>
      <c r="H140" s="47"/>
      <c r="I140" s="64"/>
      <c r="J140" s="47"/>
      <c r="K140" s="58"/>
      <c r="L140" s="66"/>
      <c r="M140" s="66"/>
      <c r="N140" s="67"/>
      <c r="P140" s="30"/>
    </row>
    <row r="141" spans="1:16" ht="15.75">
      <c r="A141" s="47"/>
      <c r="B141" s="45"/>
      <c r="C141" s="45"/>
      <c r="D141" s="68"/>
      <c r="E141" s="64"/>
      <c r="F141" s="47"/>
      <c r="G141" s="47"/>
      <c r="H141" s="47"/>
      <c r="I141" s="64"/>
      <c r="J141" s="47"/>
      <c r="K141" s="58"/>
      <c r="L141" s="66"/>
      <c r="M141" s="66"/>
      <c r="N141" s="67"/>
      <c r="P141" s="30"/>
    </row>
    <row r="142" spans="1:16" ht="15.75">
      <c r="A142" s="45"/>
      <c r="B142" s="45"/>
      <c r="C142" s="45"/>
      <c r="D142" s="45"/>
      <c r="E142" s="69"/>
      <c r="F142" s="45"/>
      <c r="G142" s="45"/>
      <c r="H142" s="47"/>
      <c r="I142" s="69"/>
      <c r="J142" s="40"/>
      <c r="K142" s="45"/>
      <c r="L142" s="67"/>
      <c r="M142" s="67"/>
      <c r="N142" s="67"/>
      <c r="P142" s="30"/>
    </row>
    <row r="143" spans="1:16" ht="15.75">
      <c r="A143" s="45"/>
      <c r="B143" s="45"/>
      <c r="C143" s="45"/>
      <c r="D143" s="47"/>
      <c r="E143" s="64"/>
      <c r="F143" s="47"/>
      <c r="G143" s="47"/>
      <c r="H143" s="47"/>
      <c r="I143" s="64"/>
      <c r="J143" s="47"/>
      <c r="K143" s="58"/>
      <c r="L143" s="66"/>
      <c r="M143" s="66"/>
      <c r="N143" s="67"/>
      <c r="P143" s="30"/>
    </row>
    <row r="144" spans="1:16" ht="15.75">
      <c r="A144" s="47"/>
      <c r="B144" s="45"/>
      <c r="C144" s="45"/>
      <c r="D144" s="341"/>
      <c r="E144" s="341"/>
      <c r="F144" s="341"/>
      <c r="G144" s="341"/>
      <c r="H144" s="341"/>
      <c r="I144" s="341"/>
      <c r="J144" s="341"/>
      <c r="K144" s="58"/>
      <c r="L144" s="62"/>
      <c r="M144" s="62"/>
      <c r="N144" s="63"/>
      <c r="P144" s="30"/>
    </row>
    <row r="145" spans="1:16" ht="12.75">
      <c r="A145" s="7"/>
      <c r="B145" s="6"/>
      <c r="C145" s="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P145" s="30"/>
    </row>
    <row r="146" spans="1:16" ht="12.75">
      <c r="A146" s="7"/>
      <c r="B146" s="6"/>
      <c r="C146" s="6"/>
      <c r="D146" s="8"/>
      <c r="E146" s="17"/>
      <c r="F146" s="8"/>
      <c r="G146" s="8"/>
      <c r="H146" s="8"/>
      <c r="I146" s="17"/>
      <c r="J146" s="8"/>
      <c r="K146" s="18"/>
      <c r="L146" s="22"/>
      <c r="M146" s="22"/>
      <c r="N146" s="19"/>
      <c r="O146" s="23"/>
      <c r="P146" s="30"/>
    </row>
    <row r="147" spans="1:16" ht="12.75">
      <c r="A147" s="7"/>
      <c r="B147" s="6"/>
      <c r="C147" s="6"/>
      <c r="D147" s="7"/>
      <c r="E147" s="15"/>
      <c r="F147" s="7"/>
      <c r="G147" s="7"/>
      <c r="H147" s="7"/>
      <c r="I147" s="15"/>
      <c r="J147" s="7"/>
      <c r="K147" s="9"/>
      <c r="L147" s="10"/>
      <c r="M147" s="10"/>
      <c r="N147" s="19"/>
      <c r="P147" s="30"/>
    </row>
    <row r="148" spans="1:16" ht="12.75">
      <c r="A148" s="7"/>
      <c r="B148" s="6"/>
      <c r="C148" s="6"/>
      <c r="D148" s="7"/>
      <c r="E148" s="15"/>
      <c r="F148" s="7"/>
      <c r="G148" s="7"/>
      <c r="H148" s="7"/>
      <c r="I148" s="15"/>
      <c r="J148" s="7"/>
      <c r="K148" s="9"/>
      <c r="L148" s="10"/>
      <c r="M148" s="10"/>
      <c r="N148" s="19"/>
      <c r="P148" s="30"/>
    </row>
    <row r="149" spans="1:16" ht="12.75">
      <c r="A149" s="7"/>
      <c r="B149" s="6"/>
      <c r="C149" s="6"/>
      <c r="D149" s="7"/>
      <c r="E149" s="15"/>
      <c r="F149" s="7"/>
      <c r="G149" s="7"/>
      <c r="H149" s="7"/>
      <c r="I149" s="15"/>
      <c r="J149" s="7"/>
      <c r="K149" s="9"/>
      <c r="L149" s="10"/>
      <c r="M149" s="10"/>
      <c r="N149" s="19"/>
      <c r="P149" s="30"/>
    </row>
    <row r="150" spans="1:16" ht="12.75">
      <c r="A150" s="7"/>
      <c r="B150" s="6"/>
      <c r="C150" s="6"/>
      <c r="D150" s="7"/>
      <c r="E150" s="15"/>
      <c r="F150" s="7"/>
      <c r="G150" s="7"/>
      <c r="H150" s="7"/>
      <c r="I150" s="15"/>
      <c r="J150" s="7"/>
      <c r="K150" s="9"/>
      <c r="L150" s="10"/>
      <c r="M150" s="10"/>
      <c r="N150" s="19"/>
      <c r="P150" s="30"/>
    </row>
    <row r="151" spans="1:16" ht="12.75">
      <c r="A151" s="7"/>
      <c r="B151" s="6"/>
      <c r="C151" s="6"/>
      <c r="D151" s="7"/>
      <c r="E151" s="15"/>
      <c r="F151" s="7"/>
      <c r="G151" s="7"/>
      <c r="H151" s="7"/>
      <c r="I151" s="15"/>
      <c r="J151" s="7"/>
      <c r="K151" s="9"/>
      <c r="L151" s="10"/>
      <c r="M151" s="10"/>
      <c r="N151" s="19"/>
      <c r="P151" s="30"/>
    </row>
    <row r="152" spans="1:16" ht="12.75">
      <c r="A152" s="7"/>
      <c r="B152" s="6"/>
      <c r="C152" s="6"/>
      <c r="D152" s="7"/>
      <c r="E152" s="15"/>
      <c r="F152" s="7"/>
      <c r="G152" s="7"/>
      <c r="H152" s="7"/>
      <c r="I152" s="15"/>
      <c r="J152" s="7"/>
      <c r="K152" s="9"/>
      <c r="L152" s="10"/>
      <c r="M152" s="10"/>
      <c r="N152" s="19"/>
      <c r="P152" s="30"/>
    </row>
    <row r="153" spans="1:16" ht="12.75">
      <c r="A153" s="7"/>
      <c r="B153" s="6"/>
      <c r="C153" s="6"/>
      <c r="D153" s="7"/>
      <c r="E153" s="15"/>
      <c r="F153" s="7"/>
      <c r="G153" s="7"/>
      <c r="H153" s="7"/>
      <c r="I153" s="15"/>
      <c r="J153" s="7"/>
      <c r="K153" s="9"/>
      <c r="L153" s="10"/>
      <c r="M153" s="10"/>
      <c r="N153" s="19"/>
      <c r="P153" s="30"/>
    </row>
    <row r="154" spans="1:16" ht="12.75">
      <c r="A154" s="7"/>
      <c r="B154" s="6"/>
      <c r="C154" s="6"/>
      <c r="D154" s="7"/>
      <c r="E154" s="15"/>
      <c r="F154" s="7"/>
      <c r="G154" s="7"/>
      <c r="H154" s="7"/>
      <c r="I154" s="15"/>
      <c r="J154" s="7"/>
      <c r="K154" s="9"/>
      <c r="L154" s="10"/>
      <c r="M154" s="10"/>
      <c r="N154" s="19"/>
      <c r="P154" s="30"/>
    </row>
    <row r="155" spans="1:16" ht="12.75">
      <c r="A155" s="7"/>
      <c r="B155" s="6"/>
      <c r="C155" s="6"/>
      <c r="D155" s="7"/>
      <c r="E155" s="15"/>
      <c r="F155" s="7"/>
      <c r="G155" s="7"/>
      <c r="H155" s="7"/>
      <c r="I155" s="15"/>
      <c r="J155" s="7"/>
      <c r="K155" s="9"/>
      <c r="L155" s="10"/>
      <c r="M155" s="10"/>
      <c r="N155" s="19"/>
      <c r="P155" s="30"/>
    </row>
    <row r="156" spans="1:16" ht="12.75">
      <c r="A156" s="7"/>
      <c r="B156" s="6"/>
      <c r="C156" s="6"/>
      <c r="D156" s="7"/>
      <c r="E156" s="15"/>
      <c r="F156" s="7"/>
      <c r="G156" s="7"/>
      <c r="H156" s="7"/>
      <c r="I156" s="15"/>
      <c r="J156" s="7"/>
      <c r="K156" s="9"/>
      <c r="L156" s="10"/>
      <c r="M156" s="10"/>
      <c r="N156" s="19"/>
      <c r="P156" s="30"/>
    </row>
    <row r="157" spans="1:16" ht="12.75">
      <c r="A157" s="7"/>
      <c r="B157" s="6"/>
      <c r="C157" s="6"/>
      <c r="D157" s="7"/>
      <c r="E157" s="15"/>
      <c r="F157" s="7"/>
      <c r="G157" s="7"/>
      <c r="H157" s="7"/>
      <c r="I157" s="15"/>
      <c r="J157" s="7"/>
      <c r="K157" s="9"/>
      <c r="L157" s="10"/>
      <c r="M157" s="10"/>
      <c r="N157" s="19"/>
      <c r="P157" s="30"/>
    </row>
    <row r="158" spans="1:16" ht="12.75">
      <c r="A158" s="7"/>
      <c r="B158" s="6"/>
      <c r="C158" s="6"/>
      <c r="D158" s="7"/>
      <c r="E158" s="15"/>
      <c r="F158" s="7"/>
      <c r="G158" s="7"/>
      <c r="H158" s="7"/>
      <c r="I158" s="15"/>
      <c r="J158" s="7"/>
      <c r="K158" s="9"/>
      <c r="L158" s="10"/>
      <c r="M158" s="10"/>
      <c r="N158" s="19"/>
      <c r="P158" s="30"/>
    </row>
    <row r="159" spans="1:16" ht="12.75">
      <c r="A159" s="7"/>
      <c r="B159" s="6"/>
      <c r="C159" s="6"/>
      <c r="D159" s="7"/>
      <c r="E159" s="15"/>
      <c r="F159" s="7"/>
      <c r="G159" s="7"/>
      <c r="H159" s="7"/>
      <c r="I159" s="15"/>
      <c r="J159" s="7"/>
      <c r="K159" s="9"/>
      <c r="L159" s="10"/>
      <c r="M159" s="10"/>
      <c r="N159" s="19"/>
      <c r="P159" s="30"/>
    </row>
    <row r="160" spans="1:16" ht="12.75">
      <c r="A160" s="7"/>
      <c r="B160" s="6"/>
      <c r="C160" s="6"/>
      <c r="D160" s="7"/>
      <c r="E160" s="15"/>
      <c r="F160" s="7"/>
      <c r="G160" s="7"/>
      <c r="H160" s="7"/>
      <c r="I160" s="15"/>
      <c r="J160" s="7"/>
      <c r="K160" s="9"/>
      <c r="L160" s="10"/>
      <c r="M160" s="10"/>
      <c r="N160" s="19"/>
      <c r="P160" s="30"/>
    </row>
    <row r="161" spans="1:16" ht="12.75">
      <c r="A161" s="7"/>
      <c r="B161" s="6"/>
      <c r="C161" s="6"/>
      <c r="D161" s="7"/>
      <c r="E161" s="15"/>
      <c r="F161" s="7"/>
      <c r="G161" s="7"/>
      <c r="H161" s="7"/>
      <c r="I161" s="15"/>
      <c r="J161" s="7"/>
      <c r="K161" s="9"/>
      <c r="L161" s="10"/>
      <c r="M161" s="10"/>
      <c r="N161" s="19"/>
      <c r="P161" s="30"/>
    </row>
    <row r="162" spans="1:16" ht="12.75">
      <c r="A162" s="13"/>
      <c r="B162" s="6"/>
      <c r="C162" s="6"/>
      <c r="D162" s="7"/>
      <c r="E162" s="15"/>
      <c r="F162" s="7"/>
      <c r="G162" s="7"/>
      <c r="H162" s="7"/>
      <c r="I162" s="15"/>
      <c r="J162" s="7"/>
      <c r="K162" s="9"/>
      <c r="L162" s="10"/>
      <c r="M162" s="10"/>
      <c r="N162" s="19"/>
      <c r="P162" s="30"/>
    </row>
    <row r="163" spans="1:16" ht="12.75">
      <c r="A163" s="12"/>
      <c r="B163" s="6"/>
      <c r="C163" s="6"/>
      <c r="D163" s="7"/>
      <c r="E163" s="15"/>
      <c r="F163" s="7"/>
      <c r="G163" s="7"/>
      <c r="H163" s="7"/>
      <c r="I163" s="15"/>
      <c r="J163" s="7"/>
      <c r="K163" s="9"/>
      <c r="L163" s="10"/>
      <c r="M163" s="11"/>
      <c r="N163" s="19"/>
      <c r="P163" s="30"/>
    </row>
    <row r="164" spans="1:16" ht="12.75">
      <c r="A164" s="12"/>
      <c r="B164" s="12"/>
      <c r="C164" s="12"/>
      <c r="D164" s="8"/>
      <c r="E164" s="17"/>
      <c r="F164" s="8"/>
      <c r="G164" s="8"/>
      <c r="H164" s="8"/>
      <c r="I164" s="8"/>
      <c r="J164" s="8"/>
      <c r="K164" s="18"/>
      <c r="L164" s="16"/>
      <c r="M164" s="14"/>
      <c r="N164" s="19"/>
      <c r="P164" s="30"/>
    </row>
    <row r="165" spans="1:16" s="20" customFormat="1" ht="12.75">
      <c r="A165" s="6"/>
      <c r="B165" s="6"/>
      <c r="C165" s="6"/>
      <c r="D165" s="336"/>
      <c r="E165" s="336"/>
      <c r="F165" s="336"/>
      <c r="G165" s="336"/>
      <c r="H165" s="336"/>
      <c r="I165" s="336"/>
      <c r="J165" s="336"/>
      <c r="K165" s="4"/>
      <c r="L165" s="21"/>
      <c r="M165" s="21"/>
      <c r="N165" s="24"/>
      <c r="P165" s="29"/>
    </row>
    <row r="166" spans="1:16" ht="12.75">
      <c r="A166" s="6"/>
      <c r="B166" s="6"/>
      <c r="C166" s="6"/>
      <c r="D166" s="12"/>
      <c r="E166" s="12"/>
      <c r="F166" s="12"/>
      <c r="G166" s="12"/>
      <c r="H166" s="12"/>
      <c r="I166" s="12"/>
      <c r="J166" s="12"/>
      <c r="K166" s="3"/>
      <c r="L166" s="25"/>
      <c r="M166" s="25"/>
      <c r="N166" s="25"/>
      <c r="P166" s="30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26"/>
      <c r="L167" s="27"/>
      <c r="M167" s="27"/>
      <c r="N167" s="6"/>
      <c r="P167" s="30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26"/>
      <c r="L168" s="27"/>
      <c r="M168" s="27"/>
      <c r="N168" s="6"/>
      <c r="P168" s="30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26"/>
      <c r="L169" s="27"/>
      <c r="M169" s="27"/>
      <c r="N169" s="6"/>
      <c r="P169" s="30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P170" s="30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P171" s="30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P172" s="30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P173" s="30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P174" s="30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P175" s="30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P176" s="30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P177" s="30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P178" s="30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P179" s="30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P180" s="30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P181" s="30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P182" s="30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P183" s="30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P184" s="30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P185" s="30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P186" s="30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P187" s="30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P188" s="30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P189" s="30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P190" s="30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P191" s="30"/>
    </row>
    <row r="192" spans="1:1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P192" s="30"/>
    </row>
    <row r="193" spans="1:16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P193" s="30"/>
    </row>
    <row r="194" spans="1:16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P194" s="30"/>
    </row>
    <row r="195" spans="1:16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P195" s="30"/>
    </row>
    <row r="196" spans="1:1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P196" s="30"/>
    </row>
    <row r="197" spans="1:16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P197" s="30"/>
    </row>
    <row r="198" spans="1:16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P198" s="30"/>
    </row>
    <row r="199" spans="1:16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P199" s="30"/>
    </row>
    <row r="200" spans="1:16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P200" s="30"/>
    </row>
    <row r="201" spans="1:16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P201" s="30"/>
    </row>
    <row r="202" spans="1:16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P202" s="30"/>
    </row>
    <row r="203" spans="1:16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P203" s="30"/>
    </row>
    <row r="204" spans="1:16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P204" s="30"/>
    </row>
    <row r="205" spans="1:16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P205" s="30"/>
    </row>
    <row r="206" spans="1:1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P206" s="30"/>
    </row>
    <row r="207" spans="1:16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P207" s="30"/>
    </row>
    <row r="208" spans="1:16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P208" s="30"/>
    </row>
    <row r="209" spans="1:16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P209" s="30"/>
    </row>
    <row r="210" spans="1:16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P210" s="30"/>
    </row>
    <row r="211" spans="1:16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P211" s="30"/>
    </row>
    <row r="212" spans="1:16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P212" s="30"/>
    </row>
    <row r="213" spans="1:16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P213" s="30"/>
    </row>
    <row r="214" spans="1:16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P214" s="30"/>
    </row>
    <row r="215" spans="1:16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P215" s="30"/>
    </row>
    <row r="216" spans="1: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P216" s="30"/>
    </row>
    <row r="217" spans="1:16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P217" s="30"/>
    </row>
    <row r="218" spans="1:16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P218" s="30"/>
    </row>
    <row r="219" spans="1:16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P219" s="30"/>
    </row>
    <row r="220" spans="1:16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P220" s="30"/>
    </row>
    <row r="221" spans="1:16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P221" s="30"/>
    </row>
    <row r="222" spans="1:14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</sheetData>
  <sheetProtection/>
  <mergeCells count="53">
    <mergeCell ref="D81:D94"/>
    <mergeCell ref="E81:E94"/>
    <mergeCell ref="D1:L1"/>
    <mergeCell ref="A2:N2"/>
    <mergeCell ref="B3:M3"/>
    <mergeCell ref="A6:N6"/>
    <mergeCell ref="E10:E11"/>
    <mergeCell ref="I10:I11"/>
    <mergeCell ref="A7:A11"/>
    <mergeCell ref="B7:B11"/>
    <mergeCell ref="G30:G31"/>
    <mergeCell ref="C41:N41"/>
    <mergeCell ref="H44:H46"/>
    <mergeCell ref="E30:E31"/>
    <mergeCell ref="I30:I31"/>
    <mergeCell ref="D165:J165"/>
    <mergeCell ref="B98:M98"/>
    <mergeCell ref="D100:N100"/>
    <mergeCell ref="D124:N124"/>
    <mergeCell ref="D138:N138"/>
    <mergeCell ref="D145:N145"/>
    <mergeCell ref="D144:J144"/>
    <mergeCell ref="H10:H11"/>
    <mergeCell ref="N7:N11"/>
    <mergeCell ref="G7:G11"/>
    <mergeCell ref="H7:I9"/>
    <mergeCell ref="M7:M11"/>
    <mergeCell ref="L7:L11"/>
    <mergeCell ref="G58:G73"/>
    <mergeCell ref="C47:N47"/>
    <mergeCell ref="I58:I73"/>
    <mergeCell ref="H58:H73"/>
    <mergeCell ref="D58:D73"/>
    <mergeCell ref="C19:C20"/>
    <mergeCell ref="F30:F31"/>
    <mergeCell ref="D7:E9"/>
    <mergeCell ref="E58:E73"/>
    <mergeCell ref="F58:F73"/>
    <mergeCell ref="C7:C11"/>
    <mergeCell ref="C12:N12"/>
    <mergeCell ref="D13:N13"/>
    <mergeCell ref="F7:F11"/>
    <mergeCell ref="D10:D11"/>
    <mergeCell ref="H81:H94"/>
    <mergeCell ref="I81:I94"/>
    <mergeCell ref="A39:B39"/>
    <mergeCell ref="H14:H17"/>
    <mergeCell ref="D14:D17"/>
    <mergeCell ref="I14:I17"/>
    <mergeCell ref="H30:H31"/>
    <mergeCell ref="D30:D31"/>
    <mergeCell ref="A19:A20"/>
    <mergeCell ref="B19:B20"/>
  </mergeCells>
  <printOptions/>
  <pageMargins left="0.75" right="0.23" top="0.28" bottom="0.19" header="0.23" footer="0.2"/>
  <pageSetup horizontalDpi="600" verticalDpi="600" orientation="landscape" paperSize="9" scale="45" r:id="rId1"/>
  <rowBreaks count="2" manualBreakCount="2">
    <brk id="46" max="19" man="1"/>
    <brk id="98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k227</cp:lastModifiedBy>
  <cp:lastPrinted>2021-02-12T07:43:38Z</cp:lastPrinted>
  <dcterms:created xsi:type="dcterms:W3CDTF">1996-10-08T23:32:33Z</dcterms:created>
  <dcterms:modified xsi:type="dcterms:W3CDTF">2021-02-19T12:15:28Z</dcterms:modified>
  <cp:category/>
  <cp:version/>
  <cp:contentType/>
  <cp:contentStatus/>
</cp:coreProperties>
</file>