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10" windowHeight="11640" activeTab="0"/>
  </bookViews>
  <sheets>
    <sheet name="Sheet1" sheetId="1" r:id="rId1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<sst xmlns="http://schemas.openxmlformats.org/spreadsheetml/2006/main" count="51" uniqueCount="40">
  <si>
    <t>Показатели</t>
  </si>
  <si>
    <t>код статьи расходов</t>
  </si>
  <si>
    <t>Поступления текущего года,</t>
  </si>
  <si>
    <t>…</t>
  </si>
  <si>
    <t>Направления расходования</t>
  </si>
  <si>
    <t>(главный распорядитель средств, распорядитель средств)</t>
  </si>
  <si>
    <t xml:space="preserve">Информация о движении средств по внебюджетным счетам </t>
  </si>
  <si>
    <t>Назначение счета</t>
  </si>
  <si>
    <t>ꓫ</t>
  </si>
  <si>
    <t>в том числе по видам поступлений</t>
  </si>
  <si>
    <t>ИТОГО РАСХОДОВ</t>
  </si>
  <si>
    <t xml:space="preserve">Остаток средств на начало года </t>
  </si>
  <si>
    <t xml:space="preserve">Остаток средств на конец отчетного периода </t>
  </si>
  <si>
    <t>ИТОГО движение по внебюджетным счетам</t>
  </si>
  <si>
    <t>в том числе по счетам</t>
  </si>
  <si>
    <t>№______ от __________</t>
  </si>
  <si>
    <t>Приднестровской Молдавской Республики</t>
  </si>
  <si>
    <t>Министерства финансов</t>
  </si>
  <si>
    <t>Приложение  №2 к письму</t>
  </si>
  <si>
    <t>Вид валюты _____руб. ПМР____________</t>
  </si>
  <si>
    <t>Обслуживающий банк __ЗАО "Приднестровский Сбербанк" _____</t>
  </si>
  <si>
    <t>по М/Б г.Тирасполь</t>
  </si>
  <si>
    <t>МУ"УФКС"</t>
  </si>
  <si>
    <t>МУ"УНО"</t>
  </si>
  <si>
    <t>1. Спонсорская помощь</t>
  </si>
  <si>
    <t>1.Оплата труда</t>
  </si>
  <si>
    <t>УВД</t>
  </si>
  <si>
    <t>2. Безвозмездная помощь</t>
  </si>
  <si>
    <t>МУ"Дом-интернат для престарелых граждан"</t>
  </si>
  <si>
    <t>2.Начисления на оплату труда</t>
  </si>
  <si>
    <t>3.Приобретение предметов снабжения и расходных материалов</t>
  </si>
  <si>
    <t>4.Оплата услуг связи</t>
  </si>
  <si>
    <t>5.Оплата коммунальных услуг</t>
  </si>
  <si>
    <t>Главный специалист</t>
  </si>
  <si>
    <t>Н.А.Хоменко</t>
  </si>
  <si>
    <t>Госадминистрация г.Тирасполя и г.Днестровска</t>
  </si>
  <si>
    <t>МУ"УГХТ"</t>
  </si>
  <si>
    <t>6.Оплата услуг по тип.проектир-ю</t>
  </si>
  <si>
    <t>7.Прочие текущие расходы</t>
  </si>
  <si>
    <t>за  2020г.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</si>
</sst>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top" inden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K10" sqref="K10"/>
    </sheetView>
  </sheetViews>
  <sheetFormatPr defaultColWidth="37.00390625" defaultRowHeight="12.75"/>
  <cols>
    <col min="1" max="1" width="3.7109375" style="1" customWidth="1"/>
    <col min="2" max="2" width="35.7109375" style="1" customWidth="1"/>
    <col min="3" max="3" width="9.8515625" style="1" customWidth="1"/>
    <col min="4" max="5" width="15.00390625" style="1" customWidth="1"/>
    <col min="6" max="6" width="16.8515625" style="1" customWidth="1"/>
    <col min="7" max="7" width="18.00390625" style="1" customWidth="1"/>
    <col min="8" max="8" width="17.8515625" style="1" customWidth="1"/>
    <col min="9" max="9" width="18.00390625" style="1" customWidth="1"/>
    <col min="10" max="10" width="20.140625" style="1" customWidth="1"/>
    <col min="11" max="16384" width="37.00390625" style="1" customWidth="1"/>
  </cols>
  <sheetData>
    <row r="1" spans="1:6" ht="15.75">
      <c r="A1" s="2"/>
      <c r="B1" s="3"/>
      <c r="C1" s="4"/>
      <c r="D1" s="4"/>
      <c r="E1" s="28" t="s">
        <v>18</v>
      </c>
      <c r="F1" s="28"/>
    </row>
    <row r="2" spans="1:6" ht="15.75" hidden="1">
      <c r="A2" s="2"/>
      <c r="B2" s="3"/>
      <c r="C2" s="4"/>
      <c r="D2" s="4"/>
      <c r="E2" s="5"/>
      <c r="F2" s="5"/>
    </row>
    <row r="3" spans="1:6" ht="15.75">
      <c r="A3" s="2"/>
      <c r="B3" s="3"/>
      <c r="C3" s="4"/>
      <c r="D3" s="6"/>
      <c r="E3" s="6"/>
      <c r="F3" s="7" t="s">
        <v>17</v>
      </c>
    </row>
    <row r="4" spans="1:6" ht="15.75">
      <c r="A4" s="2"/>
      <c r="B4" s="3"/>
      <c r="C4" s="8"/>
      <c r="D4" s="8"/>
      <c r="E4" s="8"/>
      <c r="F4" s="7" t="s">
        <v>16</v>
      </c>
    </row>
    <row r="5" spans="1:6" ht="15.75">
      <c r="A5" s="2"/>
      <c r="B5" s="3"/>
      <c r="C5" s="4"/>
      <c r="D5" s="4"/>
      <c r="E5" s="28" t="s">
        <v>15</v>
      </c>
      <c r="F5" s="28"/>
    </row>
    <row r="6" spans="1:6" ht="15.75">
      <c r="A6" s="2"/>
      <c r="B6" s="4"/>
      <c r="C6" s="4"/>
      <c r="D6" s="4"/>
      <c r="E6" s="4"/>
      <c r="F6" s="4"/>
    </row>
    <row r="7" spans="1:6" ht="18.75">
      <c r="A7" s="2"/>
      <c r="B7" s="29" t="s">
        <v>6</v>
      </c>
      <c r="C7" s="29"/>
      <c r="D7" s="29"/>
      <c r="E7" s="29"/>
      <c r="F7" s="29"/>
    </row>
    <row r="8" spans="1:6" ht="15.75">
      <c r="A8" s="2"/>
      <c r="B8" s="4"/>
      <c r="C8" s="4"/>
      <c r="D8" s="4"/>
      <c r="E8" s="4"/>
      <c r="F8" s="4"/>
    </row>
    <row r="9" spans="1:6" ht="18.75">
      <c r="A9" s="2"/>
      <c r="B9" s="29" t="s">
        <v>39</v>
      </c>
      <c r="C9" s="29"/>
      <c r="D9" s="29"/>
      <c r="E9" s="29"/>
      <c r="F9" s="29"/>
    </row>
    <row r="10" spans="1:6" ht="15.75">
      <c r="A10" s="2"/>
      <c r="B10" s="4"/>
      <c r="C10" s="4"/>
      <c r="D10" s="4"/>
      <c r="E10" s="4"/>
      <c r="F10" s="4"/>
    </row>
    <row r="11" spans="1:6" ht="18.75">
      <c r="A11" s="2"/>
      <c r="B11" s="29" t="s">
        <v>21</v>
      </c>
      <c r="C11" s="29"/>
      <c r="D11" s="29"/>
      <c r="E11" s="29"/>
      <c r="F11" s="29"/>
    </row>
    <row r="12" spans="1:6" ht="18.75">
      <c r="A12" s="2"/>
      <c r="B12" s="23"/>
      <c r="C12" s="23"/>
      <c r="D12" s="23"/>
      <c r="E12" s="23"/>
      <c r="F12" s="23"/>
    </row>
    <row r="13" spans="1:6" ht="15.75">
      <c r="A13" s="2"/>
      <c r="B13" s="30" t="s">
        <v>5</v>
      </c>
      <c r="C13" s="30"/>
      <c r="D13" s="30"/>
      <c r="E13" s="30"/>
      <c r="F13" s="30"/>
    </row>
    <row r="14" spans="1:6" ht="15.75">
      <c r="A14" s="2"/>
      <c r="B14" s="3" t="s">
        <v>20</v>
      </c>
      <c r="C14" s="4"/>
      <c r="D14" s="4"/>
      <c r="E14" s="4"/>
      <c r="F14" s="4"/>
    </row>
    <row r="15" spans="1:6" ht="15.75">
      <c r="A15" s="2"/>
      <c r="B15" s="4"/>
      <c r="C15" s="4"/>
      <c r="D15" s="4"/>
      <c r="E15" s="4"/>
      <c r="F15" s="4"/>
    </row>
    <row r="16" spans="1:6" ht="15.75" hidden="1">
      <c r="A16" s="2"/>
      <c r="B16" s="3"/>
      <c r="C16" s="4"/>
      <c r="D16" s="4"/>
      <c r="E16" s="4"/>
      <c r="F16" s="4"/>
    </row>
    <row r="17" spans="1:6" ht="15.75">
      <c r="A17" s="2"/>
      <c r="B17" s="3" t="s">
        <v>19</v>
      </c>
      <c r="C17" s="4"/>
      <c r="D17" s="4"/>
      <c r="E17" s="4"/>
      <c r="F17" s="4"/>
    </row>
    <row r="18" spans="1:6" ht="16.5" thickBot="1">
      <c r="A18" s="2"/>
      <c r="B18" s="4"/>
      <c r="C18" s="4"/>
      <c r="D18" s="4"/>
      <c r="E18" s="4"/>
      <c r="F18" s="4"/>
    </row>
    <row r="19" spans="1:10" ht="21.75" customHeight="1" thickBot="1">
      <c r="A19" s="2"/>
      <c r="B19" s="31" t="s">
        <v>0</v>
      </c>
      <c r="C19" s="37" t="s">
        <v>1</v>
      </c>
      <c r="D19" s="35" t="s">
        <v>13</v>
      </c>
      <c r="E19" s="33" t="s">
        <v>14</v>
      </c>
      <c r="F19" s="34"/>
      <c r="G19" s="33" t="s">
        <v>14</v>
      </c>
      <c r="H19" s="34"/>
      <c r="I19" s="33" t="s">
        <v>14</v>
      </c>
      <c r="J19" s="34"/>
    </row>
    <row r="20" spans="1:10" ht="42.75" customHeight="1" thickBot="1">
      <c r="A20" s="2"/>
      <c r="B20" s="32"/>
      <c r="C20" s="38"/>
      <c r="D20" s="36"/>
      <c r="E20" s="9" t="s">
        <v>22</v>
      </c>
      <c r="F20" s="9" t="s">
        <v>23</v>
      </c>
      <c r="G20" s="9" t="s">
        <v>26</v>
      </c>
      <c r="H20" s="22" t="s">
        <v>28</v>
      </c>
      <c r="I20" s="26" t="s">
        <v>35</v>
      </c>
      <c r="J20" s="22" t="s">
        <v>36</v>
      </c>
    </row>
    <row r="21" spans="1:10" ht="16.5" thickBot="1">
      <c r="A21" s="2"/>
      <c r="B21" s="10"/>
      <c r="C21" s="11"/>
      <c r="D21" s="11"/>
      <c r="E21" s="11"/>
      <c r="F21" s="11"/>
      <c r="G21" s="11"/>
      <c r="H21" s="11"/>
      <c r="I21" s="11"/>
      <c r="J21" s="11"/>
    </row>
    <row r="22" spans="1:10" ht="16.5" thickBot="1">
      <c r="A22" s="2"/>
      <c r="B22" s="10" t="s">
        <v>7</v>
      </c>
      <c r="C22" s="11" t="s">
        <v>8</v>
      </c>
      <c r="D22" s="11"/>
      <c r="E22" s="12"/>
      <c r="F22" s="13"/>
      <c r="G22" s="12"/>
      <c r="H22" s="13"/>
      <c r="I22" s="12"/>
      <c r="J22" s="13"/>
    </row>
    <row r="23" spans="1:10" ht="16.5" thickBot="1">
      <c r="A23" s="2"/>
      <c r="B23" s="10" t="s">
        <v>11</v>
      </c>
      <c r="C23" s="11" t="s">
        <v>8</v>
      </c>
      <c r="D23" s="19">
        <f>E23+F23+G23+H23</f>
        <v>311687.82</v>
      </c>
      <c r="E23" s="11">
        <v>0.19</v>
      </c>
      <c r="F23" s="19">
        <f>10703+232201</f>
        <v>242904</v>
      </c>
      <c r="G23" s="11">
        <v>0</v>
      </c>
      <c r="H23" s="19">
        <v>68783.63</v>
      </c>
      <c r="I23" s="11">
        <v>0</v>
      </c>
      <c r="J23" s="27">
        <v>0</v>
      </c>
    </row>
    <row r="24" spans="1:10" ht="16.5" thickBot="1">
      <c r="A24" s="2"/>
      <c r="B24" s="12"/>
      <c r="C24" s="11"/>
      <c r="D24" s="11"/>
      <c r="E24" s="14"/>
      <c r="F24" s="13"/>
      <c r="G24" s="14"/>
      <c r="H24" s="13"/>
      <c r="I24" s="14"/>
      <c r="J24" s="13"/>
    </row>
    <row r="25" spans="1:10" ht="16.5" thickBot="1">
      <c r="A25" s="2"/>
      <c r="B25" s="10" t="s">
        <v>2</v>
      </c>
      <c r="C25" s="11" t="s">
        <v>8</v>
      </c>
      <c r="D25" s="19">
        <f aca="true" t="shared" si="0" ref="D25:J25">D27+D28</f>
        <v>38172147.81</v>
      </c>
      <c r="E25" s="19">
        <f t="shared" si="0"/>
        <v>6860</v>
      </c>
      <c r="F25" s="19">
        <f t="shared" si="0"/>
        <v>30742361.39</v>
      </c>
      <c r="G25" s="19">
        <f t="shared" si="0"/>
        <v>24460.72</v>
      </c>
      <c r="H25" s="19">
        <f t="shared" si="0"/>
        <v>43302.92</v>
      </c>
      <c r="I25" s="19">
        <f t="shared" si="0"/>
        <v>2542850.2</v>
      </c>
      <c r="J25" s="19">
        <f t="shared" si="0"/>
        <v>4812312.58</v>
      </c>
    </row>
    <row r="26" spans="1:10" ht="16.5" thickBot="1">
      <c r="A26" s="2"/>
      <c r="B26" s="15" t="s">
        <v>9</v>
      </c>
      <c r="C26" s="11" t="s">
        <v>8</v>
      </c>
      <c r="D26" s="11"/>
      <c r="E26" s="12"/>
      <c r="F26" s="13"/>
      <c r="G26" s="12"/>
      <c r="H26" s="13"/>
      <c r="I26" s="12"/>
      <c r="J26" s="13"/>
    </row>
    <row r="27" spans="1:10" ht="16.5" thickBot="1">
      <c r="A27" s="2"/>
      <c r="B27" s="15" t="s">
        <v>24</v>
      </c>
      <c r="C27" s="11" t="s">
        <v>8</v>
      </c>
      <c r="D27" s="19">
        <f>E27+F27+G27+H27+J27</f>
        <v>12060494.58</v>
      </c>
      <c r="E27" s="19">
        <v>6860</v>
      </c>
      <c r="F27" s="21">
        <f>7235022+6300</f>
        <v>7241322</v>
      </c>
      <c r="G27" s="19"/>
      <c r="H27" s="13"/>
      <c r="I27" s="19"/>
      <c r="J27" s="11">
        <v>4812312.58</v>
      </c>
    </row>
    <row r="28" spans="1:10" ht="16.5" thickBot="1">
      <c r="A28" s="2"/>
      <c r="B28" s="12" t="s">
        <v>27</v>
      </c>
      <c r="C28" s="11" t="s">
        <v>8</v>
      </c>
      <c r="D28" s="19">
        <f>E28+F28+G28+H28+I28</f>
        <v>26111653.23</v>
      </c>
      <c r="E28" s="12"/>
      <c r="F28" s="13">
        <v>23501039.39</v>
      </c>
      <c r="G28" s="11">
        <v>24460.72</v>
      </c>
      <c r="H28" s="11">
        <v>43302.92</v>
      </c>
      <c r="I28" s="11">
        <v>2542850.2</v>
      </c>
      <c r="J28" s="11"/>
    </row>
    <row r="29" spans="1:10" ht="16.5" thickBot="1">
      <c r="A29" s="2"/>
      <c r="B29" s="12" t="s">
        <v>3</v>
      </c>
      <c r="C29" s="11" t="s">
        <v>8</v>
      </c>
      <c r="D29" s="11"/>
      <c r="E29" s="12"/>
      <c r="F29" s="13"/>
      <c r="G29" s="12"/>
      <c r="H29" s="13"/>
      <c r="I29" s="12"/>
      <c r="J29" s="13"/>
    </row>
    <row r="30" spans="1:10" ht="16.5" thickBot="1">
      <c r="A30" s="2"/>
      <c r="B30" s="16" t="s">
        <v>4</v>
      </c>
      <c r="C30" s="12"/>
      <c r="D30" s="12"/>
      <c r="E30" s="12"/>
      <c r="F30" s="13"/>
      <c r="G30" s="12"/>
      <c r="H30" s="13"/>
      <c r="I30" s="12"/>
      <c r="J30" s="13"/>
    </row>
    <row r="31" spans="1:10" ht="16.5" thickBot="1">
      <c r="A31" s="2"/>
      <c r="B31" s="15" t="s">
        <v>25</v>
      </c>
      <c r="C31" s="17">
        <v>110100</v>
      </c>
      <c r="D31" s="19">
        <f>E31+F31+G31+H31</f>
        <v>4223511</v>
      </c>
      <c r="E31" s="19"/>
      <c r="F31" s="21">
        <v>4223511</v>
      </c>
      <c r="G31" s="19"/>
      <c r="H31" s="21"/>
      <c r="I31" s="19"/>
      <c r="J31" s="21"/>
    </row>
    <row r="32" spans="1:10" ht="16.5" thickBot="1">
      <c r="A32" s="2"/>
      <c r="B32" s="12" t="s">
        <v>29</v>
      </c>
      <c r="C32" s="17">
        <v>110200</v>
      </c>
      <c r="D32" s="19">
        <f>E32+F32+G32+H32</f>
        <v>854229</v>
      </c>
      <c r="E32" s="12"/>
      <c r="F32" s="21">
        <v>854229</v>
      </c>
      <c r="G32" s="12"/>
      <c r="H32" s="21"/>
      <c r="I32" s="12"/>
      <c r="J32" s="21"/>
    </row>
    <row r="33" spans="1:10" ht="16.5" thickBot="1">
      <c r="A33" s="2"/>
      <c r="B33" s="24" t="s">
        <v>30</v>
      </c>
      <c r="C33" s="17">
        <v>110300</v>
      </c>
      <c r="D33" s="19">
        <f>E33+F33+G33+H33+I33</f>
        <v>3243603.3</v>
      </c>
      <c r="E33" s="11"/>
      <c r="F33" s="21">
        <f>1739824+1186851.62</f>
        <v>2926675.62</v>
      </c>
      <c r="G33" s="19">
        <v>12769.38</v>
      </c>
      <c r="H33" s="19">
        <v>11444.5</v>
      </c>
      <c r="I33" s="19">
        <v>292713.8</v>
      </c>
      <c r="J33" s="19"/>
    </row>
    <row r="34" spans="1:10" ht="16.5" thickBot="1">
      <c r="A34" s="2"/>
      <c r="B34" s="12" t="s">
        <v>31</v>
      </c>
      <c r="C34" s="17">
        <v>110600</v>
      </c>
      <c r="D34" s="19">
        <f>E34+F34+G34+H34</f>
        <v>16180</v>
      </c>
      <c r="E34" s="19">
        <v>3360</v>
      </c>
      <c r="F34" s="19">
        <v>12512</v>
      </c>
      <c r="G34" s="12"/>
      <c r="H34" s="19">
        <v>308</v>
      </c>
      <c r="I34" s="12"/>
      <c r="J34" s="19"/>
    </row>
    <row r="35" spans="1:10" ht="16.5" thickBot="1">
      <c r="A35" s="2"/>
      <c r="B35" s="12" t="s">
        <v>32</v>
      </c>
      <c r="C35" s="17">
        <v>110700</v>
      </c>
      <c r="D35" s="19">
        <f>E35+F35+G35+H35</f>
        <v>392510</v>
      </c>
      <c r="E35" s="12"/>
      <c r="F35" s="19">
        <v>392510</v>
      </c>
      <c r="G35" s="12"/>
      <c r="H35" s="21"/>
      <c r="I35" s="12"/>
      <c r="J35" s="21"/>
    </row>
    <row r="36" spans="1:10" ht="16.5" thickBot="1">
      <c r="A36" s="2"/>
      <c r="B36" s="12" t="s">
        <v>37</v>
      </c>
      <c r="C36" s="17">
        <v>110900</v>
      </c>
      <c r="D36" s="19">
        <f>E36+F36+G36+H36</f>
        <v>2105</v>
      </c>
      <c r="E36" s="12"/>
      <c r="F36" s="19">
        <v>2105</v>
      </c>
      <c r="G36" s="12"/>
      <c r="H36" s="21"/>
      <c r="I36" s="12"/>
      <c r="J36" s="21"/>
    </row>
    <row r="37" spans="1:10" ht="16.5" thickBot="1">
      <c r="A37" s="2"/>
      <c r="B37" s="12" t="s">
        <v>38</v>
      </c>
      <c r="C37" s="17">
        <v>111000</v>
      </c>
      <c r="D37" s="19">
        <f>E37+F37+G37+H37+I37</f>
        <v>171286.79</v>
      </c>
      <c r="E37" s="19">
        <v>3500.19</v>
      </c>
      <c r="F37" s="19">
        <f>67862+4610.38</f>
        <v>72472.38</v>
      </c>
      <c r="G37" s="19">
        <v>4647.06</v>
      </c>
      <c r="H37" s="11">
        <v>2645.94</v>
      </c>
      <c r="I37" s="19">
        <v>88021.22</v>
      </c>
      <c r="J37" s="19"/>
    </row>
    <row r="38" spans="1:10" ht="16.5" thickBot="1">
      <c r="A38" s="2"/>
      <c r="B38" s="12" t="s">
        <v>3</v>
      </c>
      <c r="C38" s="17">
        <v>130130</v>
      </c>
      <c r="D38" s="19">
        <f>E38+F38+G38+H38+J38</f>
        <v>756247.56</v>
      </c>
      <c r="E38" s="12"/>
      <c r="F38" s="13"/>
      <c r="G38" s="11"/>
      <c r="H38" s="13"/>
      <c r="I38" s="11"/>
      <c r="J38" s="11">
        <v>756247.56</v>
      </c>
    </row>
    <row r="39" spans="1:10" ht="16.5" thickBot="1">
      <c r="A39" s="2"/>
      <c r="B39" s="12"/>
      <c r="C39" s="17">
        <v>130220</v>
      </c>
      <c r="D39" s="19">
        <f>E39+F39+G39+H39+J39</f>
        <v>348904.45</v>
      </c>
      <c r="E39" s="12"/>
      <c r="F39" s="13"/>
      <c r="G39" s="11"/>
      <c r="H39" s="13"/>
      <c r="I39" s="11"/>
      <c r="J39" s="11">
        <v>348904.45</v>
      </c>
    </row>
    <row r="40" spans="1:10" ht="16.5" thickBot="1">
      <c r="A40" s="2"/>
      <c r="B40" s="12"/>
      <c r="C40" s="17">
        <v>240120</v>
      </c>
      <c r="D40" s="19">
        <f>E40+F40+G40+H40+I40</f>
        <v>116394.28</v>
      </c>
      <c r="E40" s="12"/>
      <c r="F40" s="13">
        <v>29730</v>
      </c>
      <c r="G40" s="11">
        <v>7044.28</v>
      </c>
      <c r="H40" s="13"/>
      <c r="I40" s="19">
        <v>79620</v>
      </c>
      <c r="J40" s="13"/>
    </row>
    <row r="41" spans="1:10" ht="16.5" thickBot="1">
      <c r="A41" s="2"/>
      <c r="B41" s="12"/>
      <c r="C41" s="17">
        <v>240230</v>
      </c>
      <c r="D41" s="19">
        <f>I41</f>
        <v>2032419.15</v>
      </c>
      <c r="E41" s="12"/>
      <c r="F41" s="13"/>
      <c r="G41" s="11"/>
      <c r="H41" s="13"/>
      <c r="I41" s="19">
        <v>2032419.15</v>
      </c>
      <c r="J41" s="13"/>
    </row>
    <row r="42" spans="1:10" ht="16.5" thickBot="1">
      <c r="A42" s="2"/>
      <c r="B42" s="15"/>
      <c r="C42" s="17"/>
      <c r="D42" s="17"/>
      <c r="E42" s="12"/>
      <c r="F42" s="13"/>
      <c r="G42" s="12"/>
      <c r="H42" s="13"/>
      <c r="I42" s="12"/>
      <c r="J42" s="13"/>
    </row>
    <row r="43" spans="1:10" ht="16.5" thickBot="1">
      <c r="A43" s="2"/>
      <c r="B43" s="16" t="s">
        <v>10</v>
      </c>
      <c r="C43" s="11" t="s">
        <v>8</v>
      </c>
      <c r="D43" s="19">
        <f>D31+D32+D33+D34+D35+D37+D38+D39+D40+D41+D36</f>
        <v>12157390.53</v>
      </c>
      <c r="E43" s="19">
        <f>E31+E32+E33+E34+E35+E37</f>
        <v>6860.1900000000005</v>
      </c>
      <c r="F43" s="21">
        <f>F31+F32+F33+F34+F35+F37+F40+F36</f>
        <v>8513745.000000002</v>
      </c>
      <c r="G43" s="19">
        <f>G31+G32+G33+G34+G35+G37+G38+G40</f>
        <v>24460.719999999998</v>
      </c>
      <c r="H43" s="19">
        <f>H31+H32+H33+H34+H35+H37</f>
        <v>14398.44</v>
      </c>
      <c r="I43" s="19">
        <f>I31+I32+I33+I34+I35+I37+I38+I41+I40</f>
        <v>2492774.17</v>
      </c>
      <c r="J43" s="19">
        <f>J31+J32+J33+J34+J35+J37+J38+J39</f>
        <v>1105152.01</v>
      </c>
    </row>
    <row r="44" spans="1:10" ht="16.5" thickBot="1">
      <c r="A44" s="2"/>
      <c r="B44" s="15"/>
      <c r="C44" s="17"/>
      <c r="D44" s="17"/>
      <c r="E44" s="12"/>
      <c r="F44" s="13"/>
      <c r="G44" s="12"/>
      <c r="H44" s="13"/>
      <c r="I44" s="12"/>
      <c r="J44" s="13"/>
    </row>
    <row r="45" spans="1:10" ht="32.25" thickBot="1">
      <c r="A45" s="2"/>
      <c r="B45" s="18" t="s">
        <v>12</v>
      </c>
      <c r="C45" s="11" t="s">
        <v>8</v>
      </c>
      <c r="D45" s="20">
        <f>D23+D25-D43</f>
        <v>26326445.1</v>
      </c>
      <c r="E45" s="20">
        <f>E23+E25-E43</f>
        <v>0</v>
      </c>
      <c r="F45" s="20">
        <f>F25+F26-F43+F23</f>
        <v>22471520.39</v>
      </c>
      <c r="G45" s="20">
        <f>G23+G25-G43</f>
        <v>0</v>
      </c>
      <c r="H45" s="20">
        <f>H25+H26-H43+H23</f>
        <v>97688.11</v>
      </c>
      <c r="I45" s="20">
        <f>I23+I25-I43</f>
        <v>50076.03000000026</v>
      </c>
      <c r="J45" s="20">
        <f>J25+J26-J43+J23</f>
        <v>3707160.5700000003</v>
      </c>
    </row>
    <row r="46" spans="1:10" ht="16.5" thickBot="1">
      <c r="A46" s="2"/>
      <c r="B46" s="15"/>
      <c r="C46" s="17"/>
      <c r="D46" s="17"/>
      <c r="E46" s="12"/>
      <c r="F46" s="13"/>
      <c r="G46" s="12"/>
      <c r="H46" s="13"/>
      <c r="I46" s="12"/>
      <c r="J46" s="13"/>
    </row>
    <row r="47" spans="1:10" ht="0.75" customHeight="1" thickBot="1">
      <c r="A47" s="2"/>
      <c r="B47" s="15"/>
      <c r="C47" s="17"/>
      <c r="D47" s="17"/>
      <c r="E47" s="12"/>
      <c r="F47" s="13"/>
      <c r="G47" s="12"/>
      <c r="H47" s="13"/>
      <c r="I47" s="12"/>
      <c r="J47" s="13"/>
    </row>
    <row r="48" spans="1:6" ht="12.75">
      <c r="A48" s="2"/>
      <c r="B48" s="2"/>
      <c r="C48" s="2"/>
      <c r="D48" s="2"/>
      <c r="E48" s="2"/>
      <c r="F48" s="2"/>
    </row>
    <row r="49" spans="1:6" ht="15.75">
      <c r="A49" s="2"/>
      <c r="B49" s="4"/>
      <c r="C49" s="4"/>
      <c r="D49" s="4"/>
      <c r="E49" s="4"/>
      <c r="F49" s="4"/>
    </row>
    <row r="51" spans="2:7" ht="15.75">
      <c r="B51" s="25" t="s">
        <v>33</v>
      </c>
      <c r="C51" s="25"/>
      <c r="D51" s="25"/>
      <c r="E51" s="25"/>
      <c r="F51" s="25"/>
      <c r="G51" s="25" t="s">
        <v>34</v>
      </c>
    </row>
  </sheetData>
  <sheetProtection/>
  <mergeCells count="12">
    <mergeCell ref="B19:B20"/>
    <mergeCell ref="E19:F19"/>
    <mergeCell ref="I19:J19"/>
    <mergeCell ref="B7:F7"/>
    <mergeCell ref="B9:F9"/>
    <mergeCell ref="G19:H19"/>
    <mergeCell ref="D19:D20"/>
    <mergeCell ref="C19:C20"/>
    <mergeCell ref="E1:F1"/>
    <mergeCell ref="E5:F5"/>
    <mergeCell ref="B11:F11"/>
    <mergeCell ref="B13:F13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Д. Жекова</dc:creator>
  <cp:keywords/>
  <dc:description/>
  <cp:lastModifiedBy>USER</cp:lastModifiedBy>
  <cp:lastPrinted>2020-11-20T09:26:57Z</cp:lastPrinted>
  <dcterms:created xsi:type="dcterms:W3CDTF">2020-01-11T11:23:53Z</dcterms:created>
  <dcterms:modified xsi:type="dcterms:W3CDTF">2021-02-24T08:56:26Z</dcterms:modified>
  <cp:category/>
  <cp:version/>
  <cp:contentType/>
  <cp:contentStatus/>
</cp:coreProperties>
</file>