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6485" windowHeight="7320"/>
  </bookViews>
  <sheets>
    <sheet name="Приложение № 3" sheetId="1" r:id="rId1"/>
  </sheets>
  <definedNames>
    <definedName name="_xlnm.Print_Titles" localSheetId="0">'Приложение № 3'!$11:$11</definedName>
    <definedName name="_xlnm.Print_Area" localSheetId="0">'Приложение № 3'!$A$1:$E$44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E32" i="1"/>
  <c r="C32" i="1"/>
  <c r="E37" i="1"/>
  <c r="D33" i="1"/>
  <c r="D31" i="1" s="1"/>
  <c r="E33" i="1"/>
  <c r="E31" i="1" s="1"/>
  <c r="C33" i="1"/>
  <c r="C31" i="1"/>
  <c r="D14" i="1" l="1"/>
  <c r="C14" i="1"/>
  <c r="D24" i="1"/>
  <c r="D23" i="1"/>
  <c r="D22" i="1"/>
  <c r="D20" i="1" s="1"/>
  <c r="E13" i="1"/>
  <c r="D12" i="1"/>
  <c r="E12" i="1" s="1"/>
  <c r="E14" i="1" l="1"/>
  <c r="D43" i="1"/>
  <c r="D44" i="1"/>
  <c r="D38" i="1" l="1"/>
  <c r="E15" i="1" l="1"/>
  <c r="E16" i="1"/>
  <c r="E17" i="1"/>
  <c r="E18" i="1"/>
  <c r="E19" i="1"/>
  <c r="E21" i="1"/>
  <c r="E24" i="1"/>
  <c r="E25" i="1"/>
  <c r="E26" i="1"/>
  <c r="E27" i="1"/>
  <c r="E28" i="1"/>
  <c r="E29" i="1"/>
  <c r="E30" i="1"/>
  <c r="E34" i="1"/>
  <c r="E35" i="1"/>
  <c r="E36" i="1"/>
  <c r="E38" i="1"/>
  <c r="E39" i="1"/>
  <c r="E40" i="1"/>
  <c r="E41" i="1"/>
  <c r="E42" i="1"/>
  <c r="C38" i="1"/>
  <c r="C24" i="1" l="1"/>
  <c r="C23" i="1"/>
  <c r="C22" i="1" l="1"/>
  <c r="E23" i="1"/>
  <c r="C44" i="1"/>
  <c r="C20" i="1" l="1"/>
  <c r="E22" i="1"/>
  <c r="E44" i="1" s="1"/>
  <c r="C43" i="1" l="1"/>
  <c r="E20" i="1"/>
  <c r="E43" i="1" s="1"/>
</calcChain>
</file>

<file path=xl/sharedStrings.xml><?xml version="1.0" encoding="utf-8"?>
<sst xmlns="http://schemas.openxmlformats.org/spreadsheetml/2006/main" count="80" uniqueCount="74">
  <si>
    <t>Наименование показателя</t>
  </si>
  <si>
    <t>3.</t>
  </si>
  <si>
    <t>4.</t>
  </si>
  <si>
    <t>налог на содержание жилищного фонда, объектов социально-культурной сферы и иные цели</t>
  </si>
  <si>
    <t>1.</t>
  </si>
  <si>
    <t>1.1.</t>
  </si>
  <si>
    <t>3.1.</t>
  </si>
  <si>
    <t>№ п/п</t>
  </si>
  <si>
    <t>2.</t>
  </si>
  <si>
    <t>5.</t>
  </si>
  <si>
    <t>7.</t>
  </si>
  <si>
    <t>6.</t>
  </si>
  <si>
    <t>7.1.</t>
  </si>
  <si>
    <t>7.2.</t>
  </si>
  <si>
    <t>2.1.</t>
  </si>
  <si>
    <t>имеющие целевое назначение</t>
  </si>
  <si>
    <t>не имеющие целевого назначения</t>
  </si>
  <si>
    <t>Предельные расходы, из них:</t>
  </si>
  <si>
    <t>за счет доходов, имеющих целевое назначение</t>
  </si>
  <si>
    <t>Предельный дефицит</t>
  </si>
  <si>
    <t>на установку, ремонт и компенсацию за установку памятников</t>
  </si>
  <si>
    <t>Дефицит</t>
  </si>
  <si>
    <t>Доходы</t>
  </si>
  <si>
    <t>от оказания платных услуг и иной приносящей доход деятельности</t>
  </si>
  <si>
    <t>за счет доходов, не имеющих целевого назначения</t>
  </si>
  <si>
    <t>Источники покрытия предельного дефицита, из них:</t>
  </si>
  <si>
    <t>поступления в доходы территориального экологического фонда</t>
  </si>
  <si>
    <t>по прочим направлениям, из них:</t>
  </si>
  <si>
    <t>на оплату коммунальных услуг</t>
  </si>
  <si>
    <t>Субсидии из республиканского бюджета:</t>
  </si>
  <si>
    <t>за счет Фонда развития и стимулирования территорий городов и районов</t>
  </si>
  <si>
    <t>за счет Дорожного фонда (на развитие дорожной отрасли)</t>
  </si>
  <si>
    <t>по социально защищенным направлениям, из них:</t>
  </si>
  <si>
    <t>на содержание Центрального парка "Екатерининский"</t>
  </si>
  <si>
    <t>дотации (трансферты) из республиканского бюджета, из них:</t>
  </si>
  <si>
    <t>на оплату текущих трансфертов предприятию электротранспорта</t>
  </si>
  <si>
    <t>задолженность за потребляемые коммунальные услуги</t>
  </si>
  <si>
    <t>на оплату коммунальных услуг, возмещение льгот по коммунальным услугам и услугам жилищного фонда (полная расчетная потребность, исходя из планируемого объема потребления соответствующих коммунальных услуг, возмещения соответствующих льгот)</t>
  </si>
  <si>
    <t>Расходы (план финансирования)</t>
  </si>
  <si>
    <t>на возмещение льгот по коммунальным услугам и услугам жилищного фонда, подлежащим финансированию</t>
  </si>
  <si>
    <t>на цели осуществления городом Тирасполем функций столицы, из них:</t>
  </si>
  <si>
    <t>Приложение № 1</t>
  </si>
  <si>
    <t xml:space="preserve">к Решению Тираспольского городского </t>
  </si>
  <si>
    <t xml:space="preserve">Совета народных депутатов </t>
  </si>
  <si>
    <t>8.</t>
  </si>
  <si>
    <t>Предельные расходы с учетом субсидий из республиканского бюджета:</t>
  </si>
  <si>
    <t>9.</t>
  </si>
  <si>
    <t>Расходы (план) финансирования с учетом субсидий из республиканского бюджета:</t>
  </si>
  <si>
    <t>Действующая редакция</t>
  </si>
  <si>
    <t>Отклонение</t>
  </si>
  <si>
    <t xml:space="preserve">№ 18 от11 февраля 2021 г.  </t>
  </si>
  <si>
    <t>Остатки по сосотоянию на 1 января 2021 года всего, в том числе:</t>
  </si>
  <si>
    <t>не имеющие целевого назначения (очищенные)</t>
  </si>
  <si>
    <t>1.1.1.</t>
  </si>
  <si>
    <t>1.1.2.</t>
  </si>
  <si>
    <t>1.1.3.</t>
  </si>
  <si>
    <t>1.2.</t>
  </si>
  <si>
    <t>3.2.</t>
  </si>
  <si>
    <t>3.2.1.</t>
  </si>
  <si>
    <t>3.2.1.1.</t>
  </si>
  <si>
    <t>3.2.2.</t>
  </si>
  <si>
    <t>3.2.2.1.</t>
  </si>
  <si>
    <t>3.2.2.2.</t>
  </si>
  <si>
    <t>3.2.2.3</t>
  </si>
  <si>
    <t>6.1.</t>
  </si>
  <si>
    <t>6.1.1</t>
  </si>
  <si>
    <t>6.2.</t>
  </si>
  <si>
    <t>7.2.1.</t>
  </si>
  <si>
    <t>7.3.</t>
  </si>
  <si>
    <t>6.3.</t>
  </si>
  <si>
    <t>Основные характеристики доходной и расходной частей местного бюджета города Тирасполь, источники покрытия дефицита местного бюджета, объемы субсидий из республиканского бюджета на 2021 год</t>
  </si>
  <si>
    <t>Тирасполь</t>
  </si>
  <si>
    <t>остатки по состоянию на 1 января 2021 года, не имеющие целевого назначения (очищенные)</t>
  </si>
  <si>
    <t xml:space="preserve">№ 55 от 27 мая 2021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</si>
</sst>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9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Fill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5" fillId="2" borderId="4" xfId="1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 horizontal="center" wrapText="1"/>
    </xf>
  </cellXfs>
  <cellStyles count="3">
    <cellStyle name="Обычный" xfId="0" builtinId="0"/>
    <cellStyle name="Финансовый 2" xfId="1"/>
    <cellStyle name="Финансов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view="pageBreakPreview" zoomScale="70" zoomScaleNormal="80" zoomScaleSheetLayoutView="70" workbookViewId="0">
      <pane xSplit="2" ySplit="11" topLeftCell="C12" activePane="bottomRight" state="frozenSplit"/>
      <selection pane="topRight" activeCell="B1" sqref="B1"/>
      <selection pane="bottomLeft" activeCell="A8" sqref="A8"/>
      <selection pane="bottomRight" activeCell="F7" sqref="F7"/>
    </sheetView>
  </sheetViews>
  <sheetFormatPr defaultColWidth="9.140625" defaultRowHeight="15.75" x14ac:dyDescent="0.25"/>
  <cols>
    <col min="1" max="1" width="7.85546875" style="3" bestFit="1" customWidth="1"/>
    <col min="2" max="2" width="50.28515625" style="2" customWidth="1"/>
    <col min="3" max="3" width="16.85546875" style="3" hidden="1" customWidth="1"/>
    <col min="4" max="4" width="14.7109375" style="3" hidden="1" customWidth="1"/>
    <col min="5" max="5" width="20.85546875" style="3" customWidth="1"/>
    <col min="6" max="16384" width="9.140625" style="3"/>
  </cols>
  <sheetData>
    <row r="1" spans="1:5" x14ac:dyDescent="0.25">
      <c r="A1" s="1"/>
      <c r="B1" s="26" t="s">
        <v>41</v>
      </c>
      <c r="C1" s="26"/>
      <c r="D1" s="26"/>
      <c r="E1" s="26"/>
    </row>
    <row r="2" spans="1:5" x14ac:dyDescent="0.25">
      <c r="A2" s="1"/>
      <c r="B2" s="27" t="s">
        <v>42</v>
      </c>
      <c r="C2" s="27"/>
      <c r="D2" s="27"/>
      <c r="E2" s="27"/>
    </row>
    <row r="3" spans="1:5" x14ac:dyDescent="0.25">
      <c r="A3" s="1"/>
      <c r="B3" s="27" t="s">
        <v>43</v>
      </c>
      <c r="C3" s="27"/>
      <c r="D3" s="27"/>
      <c r="E3" s="27"/>
    </row>
    <row r="4" spans="1:5" x14ac:dyDescent="0.25">
      <c r="A4" s="1"/>
      <c r="B4" s="27" t="s">
        <v>73</v>
      </c>
      <c r="C4" s="27"/>
      <c r="D4" s="27"/>
      <c r="E4" s="27"/>
    </row>
    <row r="5" spans="1:5" x14ac:dyDescent="0.25">
      <c r="A5" s="1"/>
      <c r="B5" s="26" t="s">
        <v>41</v>
      </c>
      <c r="C5" s="26"/>
      <c r="D5" s="26"/>
      <c r="E5" s="26"/>
    </row>
    <row r="6" spans="1:5" x14ac:dyDescent="0.25">
      <c r="A6" s="1"/>
      <c r="B6" s="27" t="s">
        <v>42</v>
      </c>
      <c r="C6" s="27"/>
      <c r="D6" s="27"/>
      <c r="E6" s="27"/>
    </row>
    <row r="7" spans="1:5" x14ac:dyDescent="0.25">
      <c r="A7" s="1"/>
      <c r="B7" s="27" t="s">
        <v>43</v>
      </c>
      <c r="C7" s="27"/>
      <c r="D7" s="27"/>
      <c r="E7" s="27"/>
    </row>
    <row r="8" spans="1:5" x14ac:dyDescent="0.25">
      <c r="A8" s="1"/>
      <c r="B8" s="27" t="s">
        <v>50</v>
      </c>
      <c r="C8" s="27"/>
      <c r="D8" s="27"/>
      <c r="E8" s="27"/>
    </row>
    <row r="9" spans="1:5" ht="64.900000000000006" customHeight="1" x14ac:dyDescent="0.25">
      <c r="A9" s="28" t="s">
        <v>70</v>
      </c>
      <c r="B9" s="28"/>
      <c r="C9" s="28"/>
      <c r="D9" s="28"/>
      <c r="E9" s="28"/>
    </row>
    <row r="10" spans="1:5" x14ac:dyDescent="0.25">
      <c r="A10" s="1"/>
      <c r="B10" s="1"/>
      <c r="C10" s="1"/>
    </row>
    <row r="11" spans="1:5" s="4" customFormat="1" ht="39.75" customHeight="1" x14ac:dyDescent="0.25">
      <c r="A11" s="15" t="s">
        <v>7</v>
      </c>
      <c r="B11" s="16" t="s">
        <v>0</v>
      </c>
      <c r="C11" s="17" t="s">
        <v>48</v>
      </c>
      <c r="D11" s="17" t="s">
        <v>49</v>
      </c>
      <c r="E11" s="17" t="s">
        <v>71</v>
      </c>
    </row>
    <row r="12" spans="1:5" s="4" customFormat="1" ht="39.75" hidden="1" customHeight="1" x14ac:dyDescent="0.25">
      <c r="A12" s="15" t="s">
        <v>4</v>
      </c>
      <c r="B12" s="18" t="s">
        <v>51</v>
      </c>
      <c r="C12" s="19"/>
      <c r="D12" s="19">
        <f>D13</f>
        <v>0</v>
      </c>
      <c r="E12" s="19">
        <f>D12</f>
        <v>0</v>
      </c>
    </row>
    <row r="13" spans="1:5" s="4" customFormat="1" ht="31.5" hidden="1" customHeight="1" x14ac:dyDescent="0.25">
      <c r="A13" s="9" t="s">
        <v>5</v>
      </c>
      <c r="B13" s="18" t="s">
        <v>52</v>
      </c>
      <c r="C13" s="19"/>
      <c r="D13" s="19"/>
      <c r="E13" s="19">
        <f>D13</f>
        <v>0</v>
      </c>
    </row>
    <row r="14" spans="1:5" s="4" customFormat="1" x14ac:dyDescent="0.25">
      <c r="A14" s="11" t="s">
        <v>4</v>
      </c>
      <c r="B14" s="12" t="s">
        <v>22</v>
      </c>
      <c r="C14" s="24">
        <f>SUM(C15+C19)</f>
        <v>314106646</v>
      </c>
      <c r="D14" s="24">
        <f>SUM(D15+D19)</f>
        <v>7985900</v>
      </c>
      <c r="E14" s="20">
        <f>C14+D14</f>
        <v>322092546</v>
      </c>
    </row>
    <row r="15" spans="1:5" s="4" customFormat="1" x14ac:dyDescent="0.25">
      <c r="A15" s="9" t="s">
        <v>5</v>
      </c>
      <c r="B15" s="5" t="s">
        <v>15</v>
      </c>
      <c r="C15" s="21">
        <v>45346556</v>
      </c>
      <c r="D15" s="21"/>
      <c r="E15" s="21">
        <f t="shared" ref="E15:E42" si="0">C15+D15</f>
        <v>45346556</v>
      </c>
    </row>
    <row r="16" spans="1:5" s="4" customFormat="1" ht="47.25" x14ac:dyDescent="0.25">
      <c r="A16" s="10" t="s">
        <v>53</v>
      </c>
      <c r="B16" s="6" t="s">
        <v>3</v>
      </c>
      <c r="C16" s="22">
        <v>14051504</v>
      </c>
      <c r="D16" s="21"/>
      <c r="E16" s="22">
        <f t="shared" si="0"/>
        <v>14051504</v>
      </c>
    </row>
    <row r="17" spans="1:5" s="4" customFormat="1" ht="31.5" x14ac:dyDescent="0.25">
      <c r="A17" s="10" t="s">
        <v>54</v>
      </c>
      <c r="B17" s="6" t="s">
        <v>26</v>
      </c>
      <c r="C17" s="22">
        <v>4662929</v>
      </c>
      <c r="D17" s="21"/>
      <c r="E17" s="22">
        <f t="shared" si="0"/>
        <v>4662929</v>
      </c>
    </row>
    <row r="18" spans="1:5" s="4" customFormat="1" ht="31.5" x14ac:dyDescent="0.25">
      <c r="A18" s="10" t="s">
        <v>55</v>
      </c>
      <c r="B18" s="6" t="s">
        <v>23</v>
      </c>
      <c r="C18" s="22">
        <v>25352403</v>
      </c>
      <c r="D18" s="21"/>
      <c r="E18" s="22">
        <f t="shared" si="0"/>
        <v>25352403</v>
      </c>
    </row>
    <row r="19" spans="1:5" s="4" customFormat="1" x14ac:dyDescent="0.25">
      <c r="A19" s="9" t="s">
        <v>56</v>
      </c>
      <c r="B19" s="5" t="s">
        <v>16</v>
      </c>
      <c r="C19" s="21">
        <v>268760090</v>
      </c>
      <c r="D19" s="21">
        <v>7985900</v>
      </c>
      <c r="E19" s="21">
        <f t="shared" si="0"/>
        <v>276745990</v>
      </c>
    </row>
    <row r="20" spans="1:5" s="7" customFormat="1" x14ac:dyDescent="0.25">
      <c r="A20" s="9" t="s">
        <v>8</v>
      </c>
      <c r="B20" s="5" t="s">
        <v>17</v>
      </c>
      <c r="C20" s="21">
        <f>SUM(C22+C36)</f>
        <v>338715433</v>
      </c>
      <c r="D20" s="21">
        <f>SUM(D22+D36)</f>
        <v>11544460</v>
      </c>
      <c r="E20" s="21">
        <f t="shared" si="0"/>
        <v>350259893</v>
      </c>
    </row>
    <row r="21" spans="1:5" s="7" customFormat="1" ht="94.5" x14ac:dyDescent="0.25">
      <c r="A21" s="10" t="s">
        <v>14</v>
      </c>
      <c r="B21" s="6" t="s">
        <v>37</v>
      </c>
      <c r="C21" s="22">
        <v>19293450</v>
      </c>
      <c r="D21" s="22"/>
      <c r="E21" s="22">
        <f t="shared" si="0"/>
        <v>19293450</v>
      </c>
    </row>
    <row r="22" spans="1:5" s="7" customFormat="1" x14ac:dyDescent="0.25">
      <c r="A22" s="9" t="s">
        <v>1</v>
      </c>
      <c r="B22" s="5" t="s">
        <v>38</v>
      </c>
      <c r="C22" s="21">
        <f>SUM(C23:C24)</f>
        <v>326124502</v>
      </c>
      <c r="D22" s="21">
        <f>SUM(D23:D24)</f>
        <v>11544460</v>
      </c>
      <c r="E22" s="21">
        <f t="shared" si="0"/>
        <v>337668962</v>
      </c>
    </row>
    <row r="23" spans="1:5" s="4" customFormat="1" ht="31.5" x14ac:dyDescent="0.25">
      <c r="A23" s="9" t="s">
        <v>6</v>
      </c>
      <c r="B23" s="5" t="s">
        <v>18</v>
      </c>
      <c r="C23" s="21">
        <f>C15</f>
        <v>45346556</v>
      </c>
      <c r="D23" s="21">
        <f>D15</f>
        <v>0</v>
      </c>
      <c r="E23" s="21">
        <f t="shared" si="0"/>
        <v>45346556</v>
      </c>
    </row>
    <row r="24" spans="1:5" s="7" customFormat="1" ht="31.5" x14ac:dyDescent="0.25">
      <c r="A24" s="9" t="s">
        <v>57</v>
      </c>
      <c r="B24" s="5" t="s">
        <v>24</v>
      </c>
      <c r="C24" s="21">
        <f>SUM(C25+C27)</f>
        <v>280777946</v>
      </c>
      <c r="D24" s="21">
        <f>SUM(D25+D27)</f>
        <v>11544460</v>
      </c>
      <c r="E24" s="21">
        <f t="shared" si="0"/>
        <v>292322406</v>
      </c>
    </row>
    <row r="25" spans="1:5" s="7" customFormat="1" ht="31.5" x14ac:dyDescent="0.25">
      <c r="A25" s="10" t="s">
        <v>58</v>
      </c>
      <c r="B25" s="6" t="s">
        <v>32</v>
      </c>
      <c r="C25" s="22">
        <v>242329634</v>
      </c>
      <c r="D25" s="22">
        <v>11544460</v>
      </c>
      <c r="E25" s="22">
        <f t="shared" si="0"/>
        <v>253874094</v>
      </c>
    </row>
    <row r="26" spans="1:5" s="7" customFormat="1" ht="47.25" x14ac:dyDescent="0.25">
      <c r="A26" s="10" t="s">
        <v>59</v>
      </c>
      <c r="B26" s="8" t="s">
        <v>39</v>
      </c>
      <c r="C26" s="22">
        <v>4652832</v>
      </c>
      <c r="D26" s="22"/>
      <c r="E26" s="22">
        <f t="shared" si="0"/>
        <v>4652832</v>
      </c>
    </row>
    <row r="27" spans="1:5" s="4" customFormat="1" x14ac:dyDescent="0.25">
      <c r="A27" s="10" t="s">
        <v>60</v>
      </c>
      <c r="B27" s="6" t="s">
        <v>27</v>
      </c>
      <c r="C27" s="22">
        <v>38448312</v>
      </c>
      <c r="D27" s="21"/>
      <c r="E27" s="22">
        <f t="shared" si="0"/>
        <v>38448312</v>
      </c>
    </row>
    <row r="28" spans="1:5" s="4" customFormat="1" ht="31.5" x14ac:dyDescent="0.25">
      <c r="A28" s="10" t="s">
        <v>61</v>
      </c>
      <c r="B28" s="6" t="s">
        <v>20</v>
      </c>
      <c r="C28" s="22">
        <v>67450</v>
      </c>
      <c r="D28" s="21"/>
      <c r="E28" s="22">
        <f t="shared" si="0"/>
        <v>67450</v>
      </c>
    </row>
    <row r="29" spans="1:5" s="7" customFormat="1" x14ac:dyDescent="0.25">
      <c r="A29" s="10" t="s">
        <v>62</v>
      </c>
      <c r="B29" s="6" t="s">
        <v>28</v>
      </c>
      <c r="C29" s="22">
        <v>2049687</v>
      </c>
      <c r="D29" s="22"/>
      <c r="E29" s="22">
        <f t="shared" si="0"/>
        <v>2049687</v>
      </c>
    </row>
    <row r="30" spans="1:5" s="7" customFormat="1" ht="31.5" x14ac:dyDescent="0.25">
      <c r="A30" s="10" t="s">
        <v>63</v>
      </c>
      <c r="B30" s="6" t="s">
        <v>35</v>
      </c>
      <c r="C30" s="22">
        <v>14311588</v>
      </c>
      <c r="D30" s="22"/>
      <c r="E30" s="22">
        <f t="shared" si="0"/>
        <v>14311588</v>
      </c>
    </row>
    <row r="31" spans="1:5" s="4" customFormat="1" x14ac:dyDescent="0.25">
      <c r="A31" s="9" t="s">
        <v>2</v>
      </c>
      <c r="B31" s="5" t="s">
        <v>19</v>
      </c>
      <c r="C31" s="21">
        <f>C33</f>
        <v>24608787</v>
      </c>
      <c r="D31" s="21">
        <f t="shared" ref="D31:E31" si="1">D33</f>
        <v>3558560</v>
      </c>
      <c r="E31" s="21">
        <f t="shared" si="1"/>
        <v>28167347</v>
      </c>
    </row>
    <row r="32" spans="1:5" s="4" customFormat="1" x14ac:dyDescent="0.25">
      <c r="A32" s="9" t="s">
        <v>9</v>
      </c>
      <c r="B32" s="5" t="s">
        <v>21</v>
      </c>
      <c r="C32" s="21">
        <f>C34+C37</f>
        <v>12017856</v>
      </c>
      <c r="D32" s="21">
        <f t="shared" ref="D32:E33" si="2">SUM(D33+D35+D36)</f>
        <v>3558560</v>
      </c>
      <c r="E32" s="21">
        <f>C32+D32</f>
        <v>15576416</v>
      </c>
    </row>
    <row r="33" spans="1:5" s="4" customFormat="1" ht="31.5" x14ac:dyDescent="0.25">
      <c r="A33" s="9" t="s">
        <v>11</v>
      </c>
      <c r="B33" s="5" t="s">
        <v>25</v>
      </c>
      <c r="C33" s="21">
        <f>SUM(C34+C36+C37)</f>
        <v>24608787</v>
      </c>
      <c r="D33" s="21">
        <f t="shared" si="2"/>
        <v>3558560</v>
      </c>
      <c r="E33" s="21">
        <f t="shared" si="2"/>
        <v>28167347</v>
      </c>
    </row>
    <row r="34" spans="1:5" s="7" customFormat="1" ht="31.5" x14ac:dyDescent="0.25">
      <c r="A34" s="10" t="s">
        <v>64</v>
      </c>
      <c r="B34" s="6" t="s">
        <v>34</v>
      </c>
      <c r="C34" s="22">
        <v>12017856</v>
      </c>
      <c r="D34" s="22"/>
      <c r="E34" s="22">
        <f t="shared" si="0"/>
        <v>12017856</v>
      </c>
    </row>
    <row r="35" spans="1:5" s="7" customFormat="1" ht="31.5" x14ac:dyDescent="0.25">
      <c r="A35" s="13" t="s">
        <v>65</v>
      </c>
      <c r="B35" s="6" t="s">
        <v>35</v>
      </c>
      <c r="C35" s="22">
        <v>12017856</v>
      </c>
      <c r="D35" s="22"/>
      <c r="E35" s="22">
        <f t="shared" si="0"/>
        <v>12017856</v>
      </c>
    </row>
    <row r="36" spans="1:5" s="7" customFormat="1" ht="31.5" x14ac:dyDescent="0.25">
      <c r="A36" s="10" t="s">
        <v>66</v>
      </c>
      <c r="B36" s="8" t="s">
        <v>36</v>
      </c>
      <c r="C36" s="22">
        <v>12590931</v>
      </c>
      <c r="D36" s="22"/>
      <c r="E36" s="22">
        <f t="shared" si="0"/>
        <v>12590931</v>
      </c>
    </row>
    <row r="37" spans="1:5" s="7" customFormat="1" ht="30.75" customHeight="1" x14ac:dyDescent="0.25">
      <c r="A37" s="10" t="s">
        <v>69</v>
      </c>
      <c r="B37" s="25" t="s">
        <v>72</v>
      </c>
      <c r="C37" s="22"/>
      <c r="D37" s="22">
        <v>3558560</v>
      </c>
      <c r="E37" s="14">
        <f>C37+D37</f>
        <v>3558560</v>
      </c>
    </row>
    <row r="38" spans="1:5" s="4" customFormat="1" x14ac:dyDescent="0.25">
      <c r="A38" s="9" t="s">
        <v>10</v>
      </c>
      <c r="B38" s="5" t="s">
        <v>29</v>
      </c>
      <c r="C38" s="21">
        <f>SUM(C39+C40+C42)</f>
        <v>31142155</v>
      </c>
      <c r="D38" s="21">
        <f>SUM(D39+D40+D42)</f>
        <v>0</v>
      </c>
      <c r="E38" s="21">
        <f t="shared" si="0"/>
        <v>31142155</v>
      </c>
    </row>
    <row r="39" spans="1:5" ht="31.5" x14ac:dyDescent="0.25">
      <c r="A39" s="10" t="s">
        <v>12</v>
      </c>
      <c r="B39" s="6" t="s">
        <v>30</v>
      </c>
      <c r="C39" s="22">
        <v>1345528</v>
      </c>
      <c r="D39" s="23"/>
      <c r="E39" s="22">
        <f t="shared" si="0"/>
        <v>1345528</v>
      </c>
    </row>
    <row r="40" spans="1:5" ht="31.5" x14ac:dyDescent="0.25">
      <c r="A40" s="10" t="s">
        <v>13</v>
      </c>
      <c r="B40" s="6" t="s">
        <v>40</v>
      </c>
      <c r="C40" s="22">
        <v>3999587</v>
      </c>
      <c r="D40" s="23"/>
      <c r="E40" s="22">
        <f t="shared" si="0"/>
        <v>3999587</v>
      </c>
    </row>
    <row r="41" spans="1:5" ht="31.5" x14ac:dyDescent="0.25">
      <c r="A41" s="10" t="s">
        <v>67</v>
      </c>
      <c r="B41" s="6" t="s">
        <v>33</v>
      </c>
      <c r="C41" s="22">
        <v>3500000</v>
      </c>
      <c r="D41" s="23"/>
      <c r="E41" s="22">
        <f t="shared" si="0"/>
        <v>3500000</v>
      </c>
    </row>
    <row r="42" spans="1:5" ht="31.5" x14ac:dyDescent="0.25">
      <c r="A42" s="14" t="s">
        <v>68</v>
      </c>
      <c r="B42" s="6" t="s">
        <v>31</v>
      </c>
      <c r="C42" s="22">
        <v>25797040</v>
      </c>
      <c r="D42" s="23"/>
      <c r="E42" s="22">
        <f t="shared" si="0"/>
        <v>25797040</v>
      </c>
    </row>
    <row r="43" spans="1:5" s="4" customFormat="1" ht="31.5" x14ac:dyDescent="0.25">
      <c r="A43" s="15" t="s">
        <v>44</v>
      </c>
      <c r="B43" s="5" t="s">
        <v>45</v>
      </c>
      <c r="C43" s="21">
        <f>C20+C39+C40+C42</f>
        <v>369857588</v>
      </c>
      <c r="D43" s="21">
        <f>D20+D39+D40+D42</f>
        <v>11544460</v>
      </c>
      <c r="E43" s="21">
        <f>E20+E39+E40+E42</f>
        <v>381402048</v>
      </c>
    </row>
    <row r="44" spans="1:5" s="4" customFormat="1" ht="31.5" x14ac:dyDescent="0.25">
      <c r="A44" s="15" t="s">
        <v>46</v>
      </c>
      <c r="B44" s="5" t="s">
        <v>47</v>
      </c>
      <c r="C44" s="21">
        <f>C22+C39+C40+C42</f>
        <v>357266657</v>
      </c>
      <c r="D44" s="21">
        <f>D22+D39+D40+D42</f>
        <v>11544460</v>
      </c>
      <c r="E44" s="21">
        <f>E22+E39+E40+E42</f>
        <v>368811117</v>
      </c>
    </row>
  </sheetData>
  <mergeCells count="9">
    <mergeCell ref="B1:E1"/>
    <mergeCell ref="B2:E2"/>
    <mergeCell ref="B3:E3"/>
    <mergeCell ref="B4:E4"/>
    <mergeCell ref="A9:E9"/>
    <mergeCell ref="B5:E5"/>
    <mergeCell ref="B6:E6"/>
    <mergeCell ref="B7:E7"/>
    <mergeCell ref="B8:E8"/>
  </mergeCells>
  <phoneticPr fontId="1" type="noConversion"/>
  <printOptions horizontalCentered="1"/>
  <pageMargins left="0.23622047244094491" right="0.15748031496062992" top="0.39370078740157483" bottom="0" header="0" footer="0"/>
  <pageSetup paperSize="9" firstPageNumber="246" fitToHeight="5" orientation="portrait" useFirstPageNumber="1" horizontalDpi="180" verticalDpi="180" r:id="rId1"/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3</vt:lpstr>
      <vt:lpstr>'Приложение № 3'!Заголовки_для_печати</vt:lpstr>
      <vt:lpstr>'Приложение №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2021-05-31T07:20:32Z</dcterms:modified>
</cp:coreProperties>
</file>