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7755"/>
  </bookViews>
  <sheets>
    <sheet name="на сессию (2)" sheetId="8" r:id="rId1"/>
  </sheets>
  <definedNames>
    <definedName name="_xlnm.Print_Area" localSheetId="0">'на сессию (2)'!$A$1:$D$47</definedName>
  </definedNames>
  <calcPr calcId="145621"/>
</workbook>
</file>

<file path=xl/calcChain.xml><?xml version="1.0" encoding="utf-8"?>
<calcChain xmlns="http://schemas.openxmlformats.org/spreadsheetml/2006/main">
  <c r="D20" i="8" l="1"/>
  <c r="D19" i="8"/>
  <c r="D46" i="8"/>
  <c r="D36" i="8"/>
  <c r="D29" i="8"/>
  <c r="D25" i="8"/>
  <c r="D24" i="8"/>
  <c r="D23" i="8"/>
  <c r="D22" i="8" s="1"/>
  <c r="D47" i="8"/>
  <c r="D43" i="8"/>
  <c r="D42" i="8"/>
  <c r="D41" i="8" l="1"/>
  <c r="D14" i="8"/>
  <c r="D35" i="8" l="1"/>
  <c r="D13" i="8"/>
  <c r="D26" i="8"/>
  <c r="D18" i="8"/>
  <c r="D17" i="8" l="1"/>
</calcChain>
</file>

<file path=xl/sharedStrings.xml><?xml version="1.0" encoding="utf-8"?>
<sst xmlns="http://schemas.openxmlformats.org/spreadsheetml/2006/main" count="83" uniqueCount="65">
  <si>
    <t>-</t>
  </si>
  <si>
    <t>Уход за зелеными насаждениями(выкашивание, подкормка, прополка и полив газона, стрижка живых изгородей, формирование крон деревьев и кустарников)</t>
  </si>
  <si>
    <t>№ п/п</t>
  </si>
  <si>
    <t>Наименование</t>
  </si>
  <si>
    <t>Сумма</t>
  </si>
  <si>
    <t>2.1.</t>
  </si>
  <si>
    <t>2.2.</t>
  </si>
  <si>
    <t>2.3.</t>
  </si>
  <si>
    <t>Устройство системы полива для лабиринта</t>
  </si>
  <si>
    <t>1.2.</t>
  </si>
  <si>
    <t>Республиканский бюджет</t>
  </si>
  <si>
    <t>2.</t>
  </si>
  <si>
    <t>Местный бюджет</t>
  </si>
  <si>
    <t>Посадка бирючины</t>
  </si>
  <si>
    <t>2.4.</t>
  </si>
  <si>
    <t>Реконструкция живой изгороди (лабиринт)</t>
  </si>
  <si>
    <t>Формирование цветника гранитной крошкой и геотекстилем</t>
  </si>
  <si>
    <t>2.5.</t>
  </si>
  <si>
    <t>Приобретение оборудования и инструмента (бензоинструмент для содержания территории, электроинструмент для содержания строений)</t>
  </si>
  <si>
    <t>2.6.</t>
  </si>
  <si>
    <t>2.7.</t>
  </si>
  <si>
    <t>2.8.</t>
  </si>
  <si>
    <t>Содержание Центрального парка "Екатерининский"( в т. ч. благоустройство, приобретение материалов, инвентаря, оборудования)</t>
  </si>
  <si>
    <t>1.</t>
  </si>
  <si>
    <t>1.1.</t>
  </si>
  <si>
    <t>Содержание Центрального парка "Екатерининский"</t>
  </si>
  <si>
    <t>Работы по санитарной уборке (подметание, сбор поверхностного мусора, расчитка от снега и подсыпка дорожек, мойка и протирка гранитно-мраморных поверхностей)</t>
  </si>
  <si>
    <t>Содержание и обслуживание фонтанных комплексов и фонтана-ротонды:</t>
  </si>
  <si>
    <t xml:space="preserve"> -</t>
  </si>
  <si>
    <t>ссдержание и обслуживание 6-ти чаш фонтана, в том числе приобретение материалов и запасных частей</t>
  </si>
  <si>
    <t>содержание и обслуживание фонтана на территорпии "Чудо-града", в том числе приобретение материалов и запасных частей</t>
  </si>
  <si>
    <t>электроинструменты (дрель, шуруповерт и т.д.)</t>
  </si>
  <si>
    <t>садовые инструменты (грабли, лопаты, ведра и.т.д.)</t>
  </si>
  <si>
    <t>насосы для полива зеленых насаждений (3 шт.)</t>
  </si>
  <si>
    <t>мойка керхер</t>
  </si>
  <si>
    <t>спортинвентарь</t>
  </si>
  <si>
    <t>Текущий ремонт и благоустройство территории парка</t>
  </si>
  <si>
    <t>Оснащение раздевалок и выставочного комплекса</t>
  </si>
  <si>
    <t xml:space="preserve"> - </t>
  </si>
  <si>
    <t>приобретение тента на каркасы</t>
  </si>
  <si>
    <t>2.9.</t>
  </si>
  <si>
    <t>бензокосилки (4 шт.)</t>
  </si>
  <si>
    <t>бензоопрыскиватели (2 шт.)</t>
  </si>
  <si>
    <t xml:space="preserve">Смета
расходов на содержание Центрального парка "Екатерининский" </t>
  </si>
  <si>
    <t>к Решению Тираспольского г</t>
  </si>
  <si>
    <t>ородского Совета народных депутатов</t>
  </si>
  <si>
    <t>Приложение</t>
  </si>
  <si>
    <t>к Приложению № 12</t>
  </si>
  <si>
    <t>от 11 февраля 2021 г. № 18</t>
  </si>
  <si>
    <t>Работы по содержанию и благоустройству Центрального парка "Екатерининский":</t>
  </si>
  <si>
    <t>бурение скважины</t>
  </si>
  <si>
    <r>
      <t>контейнеры для мусора (5 м</t>
    </r>
    <r>
      <rPr>
        <sz val="12"/>
        <rFont val="Calibri"/>
        <family val="2"/>
        <charset val="204"/>
      </rPr>
      <t>³</t>
    </r>
    <r>
      <rPr>
        <sz val="12"/>
        <rFont val="Times New Roman"/>
        <family val="1"/>
        <charset val="204"/>
      </rPr>
      <t>)</t>
    </r>
  </si>
  <si>
    <t>Изготовление и установка металлоконструкций, тентов на каскады фонтанов (6 шт.)</t>
  </si>
  <si>
    <t xml:space="preserve">стол "Аэрохоккей" (2 шт.) </t>
  </si>
  <si>
    <t>стол "Мини-футбол" (3 шт.)</t>
  </si>
  <si>
    <t>изготовление и установка металлоконструкций (2 шт.)</t>
  </si>
  <si>
    <t>тир (стрелковое оружие 5 шт.)</t>
  </si>
  <si>
    <t>Оснащение комплекса "Чудо-Град"</t>
  </si>
  <si>
    <t>Приобретение всесезонной многофункциональной машины для уборки искусственного газона футбольного и баскетбольного поля KS 7-HP-MFM 80 E в количестве 2 шт.</t>
  </si>
  <si>
    <t>приобретение, изготовление и установка малых архитектурных форм</t>
  </si>
  <si>
    <t>содержание и обслуживание фонтана-ротонды, в том числе приобретение материалов и запасных частей</t>
  </si>
  <si>
    <t>Приложение № 2</t>
  </si>
  <si>
    <t>№ 3 от 9 сентября 2021 г.</t>
  </si>
  <si>
    <t>городского Совета народных депутатов</t>
  </si>
  <si>
    <t xml:space="preserve">   к Решению Тираспольского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</si>
</sst>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SheetLayoutView="85" workbookViewId="0">
      <selection activeCell="G4" sqref="G4"/>
    </sheetView>
  </sheetViews>
  <sheetFormatPr defaultRowHeight="15.75" x14ac:dyDescent="0.25"/>
  <cols>
    <col min="1" max="1" width="3.85546875" style="12" customWidth="1"/>
    <col min="2" max="2" width="7" style="7" bestFit="1" customWidth="1"/>
    <col min="3" max="3" width="75.5703125" style="7" customWidth="1"/>
    <col min="4" max="4" width="15" style="22" customWidth="1"/>
    <col min="5" max="16384" width="9.140625" style="12"/>
  </cols>
  <sheetData>
    <row r="1" spans="1:5" ht="18.75" x14ac:dyDescent="0.25">
      <c r="A1" s="26" t="s">
        <v>61</v>
      </c>
      <c r="B1" s="26"/>
      <c r="C1" s="26"/>
      <c r="D1" s="26"/>
      <c r="E1" s="13"/>
    </row>
    <row r="2" spans="1:5" ht="18.75" x14ac:dyDescent="0.25">
      <c r="A2" s="26" t="s">
        <v>64</v>
      </c>
      <c r="B2" s="26"/>
      <c r="C2" s="26"/>
      <c r="D2" s="26"/>
      <c r="E2" s="13"/>
    </row>
    <row r="3" spans="1:5" ht="18.75" x14ac:dyDescent="0.25">
      <c r="A3" s="26" t="s">
        <v>63</v>
      </c>
      <c r="B3" s="26"/>
      <c r="C3" s="26"/>
      <c r="D3" s="26"/>
      <c r="E3" s="13"/>
    </row>
    <row r="4" spans="1:5" ht="18.75" x14ac:dyDescent="0.25">
      <c r="A4" s="26" t="s">
        <v>62</v>
      </c>
      <c r="B4" s="26"/>
      <c r="C4" s="26"/>
      <c r="D4" s="26"/>
      <c r="E4" s="13"/>
    </row>
    <row r="5" spans="1:5" ht="18.75" x14ac:dyDescent="0.25">
      <c r="A5" s="17"/>
      <c r="B5" s="17"/>
      <c r="C5" s="26" t="s">
        <v>46</v>
      </c>
      <c r="D5" s="26"/>
      <c r="E5" s="13"/>
    </row>
    <row r="6" spans="1:5" ht="18.75" x14ac:dyDescent="0.25">
      <c r="A6" s="26" t="s">
        <v>47</v>
      </c>
      <c r="B6" s="26"/>
      <c r="C6" s="26"/>
      <c r="D6" s="26"/>
      <c r="E6" s="13"/>
    </row>
    <row r="7" spans="1:5" ht="18.75" x14ac:dyDescent="0.25">
      <c r="A7" s="26" t="s">
        <v>44</v>
      </c>
      <c r="B7" s="26"/>
      <c r="C7" s="26"/>
      <c r="D7" s="26"/>
      <c r="E7" s="13"/>
    </row>
    <row r="8" spans="1:5" ht="18.75" x14ac:dyDescent="0.25">
      <c r="A8" s="26" t="s">
        <v>45</v>
      </c>
      <c r="B8" s="26"/>
      <c r="C8" s="26"/>
      <c r="D8" s="26"/>
      <c r="E8" s="13"/>
    </row>
    <row r="9" spans="1:5" ht="18.75" x14ac:dyDescent="0.25">
      <c r="A9" s="26" t="s">
        <v>48</v>
      </c>
      <c r="B9" s="26"/>
      <c r="C9" s="26"/>
      <c r="D9" s="26"/>
      <c r="E9" s="13"/>
    </row>
    <row r="10" spans="1:5" ht="39.75" customHeight="1" x14ac:dyDescent="0.25">
      <c r="B10" s="27" t="s">
        <v>43</v>
      </c>
      <c r="C10" s="27"/>
      <c r="D10" s="27"/>
      <c r="E10" s="13"/>
    </row>
    <row r="11" spans="1:5" ht="32.25" customHeight="1" x14ac:dyDescent="0.25">
      <c r="B11" s="9" t="s">
        <v>2</v>
      </c>
      <c r="C11" s="9" t="s">
        <v>3</v>
      </c>
      <c r="D11" s="18" t="s">
        <v>4</v>
      </c>
    </row>
    <row r="12" spans="1:5" ht="15.75" customHeight="1" x14ac:dyDescent="0.25">
      <c r="B12" s="28" t="s">
        <v>10</v>
      </c>
      <c r="C12" s="28"/>
      <c r="D12" s="28"/>
    </row>
    <row r="13" spans="1:5" ht="40.5" customHeight="1" x14ac:dyDescent="0.25">
      <c r="B13" s="10" t="s">
        <v>23</v>
      </c>
      <c r="C13" s="6" t="s">
        <v>25</v>
      </c>
      <c r="D13" s="19">
        <f>D14+D15</f>
        <v>3500000</v>
      </c>
    </row>
    <row r="14" spans="1:5" ht="47.25" x14ac:dyDescent="0.25">
      <c r="B14" s="10" t="s">
        <v>24</v>
      </c>
      <c r="C14" s="14" t="s">
        <v>1</v>
      </c>
      <c r="D14" s="20">
        <f>3500000-997145</f>
        <v>2502855</v>
      </c>
    </row>
    <row r="15" spans="1:5" ht="47.25" x14ac:dyDescent="0.25">
      <c r="B15" s="10" t="s">
        <v>9</v>
      </c>
      <c r="C15" s="14" t="s">
        <v>26</v>
      </c>
      <c r="D15" s="20">
        <v>997145</v>
      </c>
    </row>
    <row r="16" spans="1:5" x14ac:dyDescent="0.25">
      <c r="B16" s="29" t="s">
        <v>12</v>
      </c>
      <c r="C16" s="29"/>
      <c r="D16" s="29"/>
    </row>
    <row r="17" spans="2:4" ht="46.5" customHeight="1" x14ac:dyDescent="0.25">
      <c r="B17" s="10" t="s">
        <v>11</v>
      </c>
      <c r="C17" s="6" t="s">
        <v>22</v>
      </c>
      <c r="D17" s="23">
        <f>D26+D35+D18+D39+D40+D22+D38+D41+D47</f>
        <v>3500000</v>
      </c>
    </row>
    <row r="18" spans="2:4" x14ac:dyDescent="0.25">
      <c r="B18" s="3" t="s">
        <v>5</v>
      </c>
      <c r="C18" s="1" t="s">
        <v>15</v>
      </c>
      <c r="D18" s="23">
        <f>SUM(D19:D21)</f>
        <v>217633</v>
      </c>
    </row>
    <row r="19" spans="2:4" x14ac:dyDescent="0.25">
      <c r="B19" s="2" t="s">
        <v>0</v>
      </c>
      <c r="C19" s="11" t="s">
        <v>13</v>
      </c>
      <c r="D19" s="24">
        <f>31131.85+0.15</f>
        <v>31132</v>
      </c>
    </row>
    <row r="20" spans="2:4" ht="16.5" customHeight="1" x14ac:dyDescent="0.25">
      <c r="B20" s="2" t="s">
        <v>0</v>
      </c>
      <c r="C20" s="11" t="s">
        <v>16</v>
      </c>
      <c r="D20" s="24">
        <f>173093.15+0.85</f>
        <v>173094</v>
      </c>
    </row>
    <row r="21" spans="2:4" x14ac:dyDescent="0.25">
      <c r="B21" s="2" t="s">
        <v>0</v>
      </c>
      <c r="C21" s="11" t="s">
        <v>8</v>
      </c>
      <c r="D21" s="20">
        <v>13407</v>
      </c>
    </row>
    <row r="22" spans="2:4" ht="47.25" customHeight="1" x14ac:dyDescent="0.25">
      <c r="B22" s="8" t="s">
        <v>6</v>
      </c>
      <c r="C22" s="4" t="s">
        <v>27</v>
      </c>
      <c r="D22" s="21">
        <f>SUM(D23:D25)</f>
        <v>1047020</v>
      </c>
    </row>
    <row r="23" spans="2:4" ht="31.5" x14ac:dyDescent="0.25">
      <c r="B23" s="15" t="s">
        <v>28</v>
      </c>
      <c r="C23" s="11" t="s">
        <v>29</v>
      </c>
      <c r="D23" s="20">
        <f>644206.75+0.25</f>
        <v>644207</v>
      </c>
    </row>
    <row r="24" spans="2:4" ht="31.5" x14ac:dyDescent="0.25">
      <c r="B24" s="16" t="s">
        <v>28</v>
      </c>
      <c r="C24" s="11" t="s">
        <v>30</v>
      </c>
      <c r="D24" s="20">
        <f>225918.18+0.82</f>
        <v>225919</v>
      </c>
    </row>
    <row r="25" spans="2:4" ht="31.5" x14ac:dyDescent="0.25">
      <c r="B25" s="16" t="s">
        <v>28</v>
      </c>
      <c r="C25" s="11" t="s">
        <v>60</v>
      </c>
      <c r="D25" s="20">
        <f>176893.07+0.93</f>
        <v>176894</v>
      </c>
    </row>
    <row r="26" spans="2:4" ht="47.25" x14ac:dyDescent="0.25">
      <c r="B26" s="10" t="s">
        <v>7</v>
      </c>
      <c r="C26" s="4" t="s">
        <v>18</v>
      </c>
      <c r="D26" s="21">
        <f>SUM(D27:D34)</f>
        <v>379676</v>
      </c>
    </row>
    <row r="27" spans="2:4" x14ac:dyDescent="0.25">
      <c r="B27" s="2" t="s">
        <v>0</v>
      </c>
      <c r="C27" s="11" t="s">
        <v>41</v>
      </c>
      <c r="D27" s="20">
        <v>57800</v>
      </c>
    </row>
    <row r="28" spans="2:4" x14ac:dyDescent="0.25">
      <c r="B28" s="2" t="s">
        <v>0</v>
      </c>
      <c r="C28" s="11" t="s">
        <v>42</v>
      </c>
      <c r="D28" s="20">
        <v>29548</v>
      </c>
    </row>
    <row r="29" spans="2:4" x14ac:dyDescent="0.25">
      <c r="B29" s="2" t="s">
        <v>0</v>
      </c>
      <c r="C29" s="11" t="s">
        <v>32</v>
      </c>
      <c r="D29" s="20">
        <f>37319.2+0.8</f>
        <v>37320</v>
      </c>
    </row>
    <row r="30" spans="2:4" x14ac:dyDescent="0.25">
      <c r="B30" s="2" t="s">
        <v>0</v>
      </c>
      <c r="C30" s="11" t="s">
        <v>33</v>
      </c>
      <c r="D30" s="20">
        <v>50000</v>
      </c>
    </row>
    <row r="31" spans="2:4" x14ac:dyDescent="0.25">
      <c r="B31" s="2" t="s">
        <v>0</v>
      </c>
      <c r="C31" s="11" t="s">
        <v>31</v>
      </c>
      <c r="D31" s="20">
        <v>27380</v>
      </c>
    </row>
    <row r="32" spans="2:4" x14ac:dyDescent="0.25">
      <c r="B32" s="2" t="s">
        <v>0</v>
      </c>
      <c r="C32" s="11" t="s">
        <v>34</v>
      </c>
      <c r="D32" s="20">
        <v>23452</v>
      </c>
    </row>
    <row r="33" spans="2:4" x14ac:dyDescent="0.25">
      <c r="B33" s="2" t="s">
        <v>0</v>
      </c>
      <c r="C33" s="11" t="s">
        <v>35</v>
      </c>
      <c r="D33" s="20">
        <v>100000</v>
      </c>
    </row>
    <row r="34" spans="2:4" x14ac:dyDescent="0.25">
      <c r="B34" s="2" t="s">
        <v>0</v>
      </c>
      <c r="C34" s="11" t="s">
        <v>51</v>
      </c>
      <c r="D34" s="20">
        <v>54176</v>
      </c>
    </row>
    <row r="35" spans="2:4" ht="31.5" x14ac:dyDescent="0.25">
      <c r="B35" s="10" t="s">
        <v>14</v>
      </c>
      <c r="C35" s="4" t="s">
        <v>49</v>
      </c>
      <c r="D35" s="21">
        <f>SUM(D36:D37)</f>
        <v>616293</v>
      </c>
    </row>
    <row r="36" spans="2:4" x14ac:dyDescent="0.25">
      <c r="B36" s="2" t="s">
        <v>0</v>
      </c>
      <c r="C36" s="11" t="s">
        <v>50</v>
      </c>
      <c r="D36" s="20">
        <f>64517.37+0.63</f>
        <v>64518</v>
      </c>
    </row>
    <row r="37" spans="2:4" x14ac:dyDescent="0.25">
      <c r="B37" s="2" t="s">
        <v>0</v>
      </c>
      <c r="C37" s="11" t="s">
        <v>59</v>
      </c>
      <c r="D37" s="20">
        <v>551775</v>
      </c>
    </row>
    <row r="38" spans="2:4" s="5" customFormat="1" x14ac:dyDescent="0.25">
      <c r="B38" s="10" t="s">
        <v>17</v>
      </c>
      <c r="C38" s="4" t="s">
        <v>36</v>
      </c>
      <c r="D38" s="21">
        <v>133558</v>
      </c>
    </row>
    <row r="39" spans="2:4" x14ac:dyDescent="0.25">
      <c r="B39" s="10" t="s">
        <v>19</v>
      </c>
      <c r="C39" s="4" t="s">
        <v>37</v>
      </c>
      <c r="D39" s="21">
        <v>200000</v>
      </c>
    </row>
    <row r="40" spans="2:4" ht="31.5" x14ac:dyDescent="0.25">
      <c r="B40" s="10" t="s">
        <v>20</v>
      </c>
      <c r="C40" s="4" t="s">
        <v>52</v>
      </c>
      <c r="D40" s="21">
        <v>588000</v>
      </c>
    </row>
    <row r="41" spans="2:4" x14ac:dyDescent="0.25">
      <c r="B41" s="10" t="s">
        <v>21</v>
      </c>
      <c r="C41" s="4" t="s">
        <v>57</v>
      </c>
      <c r="D41" s="21">
        <f>SUM(D42:D46)</f>
        <v>258420</v>
      </c>
    </row>
    <row r="42" spans="2:4" x14ac:dyDescent="0.25">
      <c r="B42" s="2" t="s">
        <v>38</v>
      </c>
      <c r="C42" s="11" t="s">
        <v>53</v>
      </c>
      <c r="D42" s="20">
        <f>24500*2</f>
        <v>49000</v>
      </c>
    </row>
    <row r="43" spans="2:4" x14ac:dyDescent="0.25">
      <c r="B43" s="2" t="s">
        <v>28</v>
      </c>
      <c r="C43" s="25" t="s">
        <v>54</v>
      </c>
      <c r="D43" s="20">
        <f>7950*3</f>
        <v>23850</v>
      </c>
    </row>
    <row r="44" spans="2:4" x14ac:dyDescent="0.25">
      <c r="B44" s="2" t="s">
        <v>28</v>
      </c>
      <c r="C44" s="11" t="s">
        <v>56</v>
      </c>
      <c r="D44" s="20">
        <v>42249</v>
      </c>
    </row>
    <row r="45" spans="2:4" x14ac:dyDescent="0.25">
      <c r="B45" s="2" t="s">
        <v>28</v>
      </c>
      <c r="C45" s="11" t="s">
        <v>55</v>
      </c>
      <c r="D45" s="20">
        <v>60000</v>
      </c>
    </row>
    <row r="46" spans="2:4" x14ac:dyDescent="0.25">
      <c r="B46" s="2" t="s">
        <v>28</v>
      </c>
      <c r="C46" s="11" t="s">
        <v>39</v>
      </c>
      <c r="D46" s="20">
        <f>83325-4</f>
        <v>83321</v>
      </c>
    </row>
    <row r="47" spans="2:4" ht="47.25" x14ac:dyDescent="0.25">
      <c r="B47" s="10" t="s">
        <v>40</v>
      </c>
      <c r="C47" s="4" t="s">
        <v>58</v>
      </c>
      <c r="D47" s="21">
        <f>29700*2</f>
        <v>59400</v>
      </c>
    </row>
  </sheetData>
  <mergeCells count="12">
    <mergeCell ref="C5:D5"/>
    <mergeCell ref="A1:D1"/>
    <mergeCell ref="B10:D10"/>
    <mergeCell ref="B12:D12"/>
    <mergeCell ref="B16:D16"/>
    <mergeCell ref="A2:D2"/>
    <mergeCell ref="A3:D3"/>
    <mergeCell ref="A4:D4"/>
    <mergeCell ref="A6:D6"/>
    <mergeCell ref="A7:D7"/>
    <mergeCell ref="A8:D8"/>
    <mergeCell ref="A9:D9"/>
  </mergeCells>
  <pageMargins left="0.59055118110236227" right="0.15748031496062992" top="0.15748031496062992" bottom="0.15748031496062992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сессию (2)</vt:lpstr>
      <vt:lpstr>'на сессию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2021-09-09T11:06:58Z</cp:lastPrinted>
  <dcterms:created xsi:type="dcterms:W3CDTF">2017-07-19T06:59:33Z</dcterms:created>
  <dcterms:modified xsi:type="dcterms:W3CDTF">2021-09-09T11:07:28Z</dcterms:modified>
</cp:coreProperties>
</file>