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ередача (2)" sheetId="4" r:id="rId1"/>
    <sheet name="Передача" sheetId="3" r:id="rId2"/>
    <sheet name="Лист1 (2)" sheetId="2" r:id="rId3"/>
  </sheets>
  <calcPr calcId="145621"/>
</workbook>
</file>

<file path=xl/calcChain.xml><?xml version="1.0" encoding="utf-8"?>
<calcChain xmlns="http://schemas.openxmlformats.org/spreadsheetml/2006/main">
  <c r="G8" i="4" l="1"/>
  <c r="A7" i="4"/>
  <c r="A8" i="4" s="1"/>
  <c r="A9" i="4" s="1"/>
  <c r="G6" i="4"/>
  <c r="G5" i="4" s="1"/>
  <c r="A9" i="3"/>
  <c r="A10" i="3" s="1"/>
  <c r="A8" i="3"/>
  <c r="G10" i="3"/>
  <c r="G8" i="3"/>
  <c r="G7" i="3"/>
  <c r="G6" i="3" s="1"/>
  <c r="G5" i="3" s="1"/>
  <c r="G11" i="3" s="1"/>
  <c r="G44" i="2"/>
  <c r="G45" i="2"/>
  <c r="G47" i="2"/>
  <c r="G43" i="2"/>
  <c r="G15" i="2"/>
  <c r="G18" i="2"/>
  <c r="G19" i="2"/>
  <c r="G31" i="2"/>
  <c r="G32" i="2"/>
  <c r="G35" i="2"/>
  <c r="G36" i="2"/>
  <c r="G38" i="2"/>
  <c r="G41" i="2"/>
  <c r="G9" i="2"/>
  <c r="G8" i="2"/>
  <c r="G6" i="2"/>
  <c r="G10" i="4" l="1"/>
  <c r="G42" i="2"/>
  <c r="G11" i="2"/>
  <c r="G5" i="2"/>
</calcChain>
</file>

<file path=xl/sharedStrings.xml><?xml version="1.0" encoding="utf-8"?>
<sst xmlns="http://schemas.openxmlformats.org/spreadsheetml/2006/main" count="210" uniqueCount="117">
  <si>
    <t>№</t>
  </si>
  <si>
    <t>Номен-ый</t>
  </si>
  <si>
    <t>Наименование</t>
  </si>
  <si>
    <t>Ед. изм</t>
  </si>
  <si>
    <t xml:space="preserve">Цена </t>
  </si>
  <si>
    <t>Остаток</t>
  </si>
  <si>
    <t>Примечание</t>
  </si>
  <si>
    <t xml:space="preserve"> п\п</t>
  </si>
  <si>
    <t>номер</t>
  </si>
  <si>
    <t>(средняя)</t>
  </si>
  <si>
    <t>кол-во</t>
  </si>
  <si>
    <t>руб. ПМР</t>
  </si>
  <si>
    <t>2</t>
  </si>
  <si>
    <t>4</t>
  </si>
  <si>
    <t>6</t>
  </si>
  <si>
    <t>123.7.1.</t>
  </si>
  <si>
    <t>Гигрорметр психометрический  ВИТ-2</t>
  </si>
  <si>
    <t>шт</t>
  </si>
  <si>
    <t>Ингалятор РОТОР</t>
  </si>
  <si>
    <t>Ростомер напольный завет РС-2000</t>
  </si>
  <si>
    <t>211.1.</t>
  </si>
  <si>
    <t>Бинт 5х10н\с</t>
  </si>
  <si>
    <t>Бинт 7х14н\с</t>
  </si>
  <si>
    <t>Бланк "история болезни"</t>
  </si>
  <si>
    <t>Бланк "Карта больного,лечащегося в физиотерапевтическом отделении (кабинете)"</t>
  </si>
  <si>
    <t>уп</t>
  </si>
  <si>
    <t>валерианы настойка 30мл №1 флакон</t>
  </si>
  <si>
    <t>0600495</t>
  </si>
  <si>
    <t>вата 25г. н\с</t>
  </si>
  <si>
    <t>5740520</t>
  </si>
  <si>
    <t xml:space="preserve">вата  медицинская 50г. </t>
  </si>
  <si>
    <t>5740534</t>
  </si>
  <si>
    <t>Глюкоза 40%-5,0 №9</t>
  </si>
  <si>
    <t>фл</t>
  </si>
  <si>
    <t>5791097</t>
  </si>
  <si>
    <t>Иголки для глюкометра Бионайм(BionimeGM300 № 100</t>
  </si>
  <si>
    <t>5740566</t>
  </si>
  <si>
    <t>Йод 5% 10,1</t>
  </si>
  <si>
    <t>5740580</t>
  </si>
  <si>
    <t>Клеенка мед. Резинотканевая подкладная</t>
  </si>
  <si>
    <t>5740600</t>
  </si>
  <si>
    <t>Лейкопластырь "санпласт" (широкий) 5см*5м</t>
  </si>
  <si>
    <t>7149017</t>
  </si>
  <si>
    <t>Лента бумажная рулонная шириной 210мм для электокардиографа Sensitec ECG-1012</t>
  </si>
  <si>
    <t xml:space="preserve">5740781 </t>
  </si>
  <si>
    <t>Марля медицинская отбеленная 90смх5м ГОСТ 9412-93</t>
  </si>
  <si>
    <t>мп</t>
  </si>
  <si>
    <t>5740625</t>
  </si>
  <si>
    <t xml:space="preserve">Маска медицинская одноразовая </t>
  </si>
  <si>
    <t>5700302</t>
  </si>
  <si>
    <t>Масло вазелиновое (медицинское)</t>
  </si>
  <si>
    <t>л</t>
  </si>
  <si>
    <t>00600445</t>
  </si>
  <si>
    <t>Натрия хлорид 0,9% 5,0 №10</t>
  </si>
  <si>
    <t>5740670</t>
  </si>
  <si>
    <t>Озокерит расфасовка 100г</t>
  </si>
  <si>
    <t xml:space="preserve">кг </t>
  </si>
  <si>
    <t>5799113</t>
  </si>
  <si>
    <t>Перчатки медицинские латексные нестерельные неопудренные</t>
  </si>
  <si>
    <t>5750885</t>
  </si>
  <si>
    <t>Пипетка градуированная 1-1-2-2</t>
  </si>
  <si>
    <t>5740927</t>
  </si>
  <si>
    <t>Пипетка медицинская травмобезопасная ПМТ</t>
  </si>
  <si>
    <t>5740798</t>
  </si>
  <si>
    <t>Система ИМ-13</t>
  </si>
  <si>
    <t xml:space="preserve">5740796 </t>
  </si>
  <si>
    <t>Соль древних морей ,1кг</t>
  </si>
  <si>
    <t>5740733</t>
  </si>
  <si>
    <t xml:space="preserve">Термометр мед. Стеклянный ртутный </t>
  </si>
  <si>
    <t>5740769</t>
  </si>
  <si>
    <t>Цитрамон №6</t>
  </si>
  <si>
    <t>5740924</t>
  </si>
  <si>
    <t>Шприц инъекционный однократного применения двухдетальный типа Луер 10мл с импортной иглой 0,8х40мм</t>
  </si>
  <si>
    <t>5740923</t>
  </si>
  <si>
    <t>Шприц инъекционный однократного применения двухдетальный типа Луер 5мл с импортной иглой 0,8х40мм</t>
  </si>
  <si>
    <t>5740932</t>
  </si>
  <si>
    <t>Экстракт хвойный 6л</t>
  </si>
  <si>
    <t>211.6.1.</t>
  </si>
  <si>
    <t>5740494</t>
  </si>
  <si>
    <t xml:space="preserve">Аптечка Футляр для аптечки медицинской неотложной помощи </t>
  </si>
  <si>
    <t>211.6.2.</t>
  </si>
  <si>
    <t>1150066</t>
  </si>
  <si>
    <t>Стетофонендоскоп</t>
  </si>
  <si>
    <t>5740740</t>
  </si>
  <si>
    <t xml:space="preserve">Тонометр UA - 668автомат </t>
  </si>
  <si>
    <t>5740741</t>
  </si>
  <si>
    <t xml:space="preserve">Тонометр механический </t>
  </si>
  <si>
    <t>0600376</t>
  </si>
  <si>
    <t>Штатив ШМС</t>
  </si>
  <si>
    <t xml:space="preserve">                                            </t>
  </si>
  <si>
    <t>6 шт до 03.19. 18шт.до02.22.</t>
  </si>
  <si>
    <t>безсрочно</t>
  </si>
  <si>
    <t>до 06. 2019</t>
  </si>
  <si>
    <t>до 09.2021</t>
  </si>
  <si>
    <t>2 шт до 14г . 6шт до 22г</t>
  </si>
  <si>
    <t>до 03.2019г</t>
  </si>
  <si>
    <t>до 08. 2022г.</t>
  </si>
  <si>
    <t>до 10. 2020г</t>
  </si>
  <si>
    <t>до 01.2021г</t>
  </si>
  <si>
    <t>9шт до 10.19г 20 шт до 2022г</t>
  </si>
  <si>
    <t>до 2021г</t>
  </si>
  <si>
    <t>6 шт до 04.19 10 шт до02.2021</t>
  </si>
  <si>
    <t>до05.2021г</t>
  </si>
  <si>
    <t>до 08.2021</t>
  </si>
  <si>
    <t xml:space="preserve">бессрочно  </t>
  </si>
  <si>
    <t>бессрочно</t>
  </si>
  <si>
    <t>16 шт до 2020г</t>
  </si>
  <si>
    <t xml:space="preserve">Наличие ТМЦ по медицине </t>
  </si>
  <si>
    <t>Термометр электронный МТ-1931</t>
  </si>
  <si>
    <t>Тонометр АnD UA-668 ГОСТ Р 52249-2004</t>
  </si>
  <si>
    <t>Итого</t>
  </si>
  <si>
    <t>Перечень основных средств (ОС) №3</t>
  </si>
  <si>
    <t>Перечень ТМЦ №4</t>
  </si>
  <si>
    <t xml:space="preserve"> 20м до 05.2022</t>
  </si>
  <si>
    <t>Красным то, чо берем</t>
  </si>
  <si>
    <t>Приложение 4                              к Решению Тираспольского городского Совета народных депутатов № 4 от 19.12.2020 г.</t>
  </si>
  <si>
    <t>Приложение 5                                                     к Решению Тираспольского городского Совета народных депутатов № 4  от 19.12.2020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</si>
</sst>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;[Red]\-#,##0.000"/>
    <numFmt numFmtId="165" formatCode="#,##0.00;[Red]\-#,##0.00"/>
    <numFmt numFmtId="166" formatCode="0.000;[Red]\-0.000"/>
    <numFmt numFmtId="167" formatCode="0.00;[Red]\-0.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49" fontId="2" fillId="2" borderId="7" xfId="1" applyNumberFormat="1" applyFont="1" applyFill="1" applyBorder="1" applyAlignment="1">
      <alignment horizontal="left" vertical="center"/>
    </xf>
    <xf numFmtId="0" fontId="2" fillId="2" borderId="7" xfId="1" applyNumberFormat="1" applyFont="1" applyFill="1" applyBorder="1" applyAlignment="1">
      <alignment horizontal="left" wrapText="1"/>
    </xf>
    <xf numFmtId="0" fontId="2" fillId="2" borderId="7" xfId="1" applyNumberFormat="1" applyFont="1" applyFill="1" applyBorder="1" applyAlignment="1">
      <alignment horizontal="left" vertical="center"/>
    </xf>
    <xf numFmtId="0" fontId="2" fillId="2" borderId="7" xfId="1" applyNumberFormat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/>
    </xf>
    <xf numFmtId="165" fontId="2" fillId="2" borderId="7" xfId="1" applyNumberFormat="1" applyFont="1" applyFill="1" applyBorder="1" applyAlignment="1">
      <alignment horizontal="right" vertical="center"/>
    </xf>
    <xf numFmtId="14" fontId="2" fillId="2" borderId="8" xfId="1" applyNumberFormat="1" applyFont="1" applyFill="1" applyBorder="1" applyAlignment="1">
      <alignment horizontal="left" wrapText="1"/>
    </xf>
    <xf numFmtId="166" fontId="3" fillId="0" borderId="10" xfId="1" applyNumberFormat="1" applyFont="1" applyBorder="1" applyAlignment="1">
      <alignment horizontal="right" vertical="top"/>
    </xf>
    <xf numFmtId="167" fontId="3" fillId="0" borderId="10" xfId="1" applyNumberFormat="1" applyFont="1" applyBorder="1" applyAlignment="1">
      <alignment horizontal="right" vertical="top"/>
    </xf>
    <xf numFmtId="166" fontId="3" fillId="2" borderId="10" xfId="1" applyNumberFormat="1" applyFont="1" applyFill="1" applyBorder="1" applyAlignment="1">
      <alignment horizontal="right" vertical="top"/>
    </xf>
    <xf numFmtId="165" fontId="2" fillId="2" borderId="10" xfId="1" applyNumberFormat="1" applyFont="1" applyFill="1" applyBorder="1" applyAlignment="1">
      <alignment horizontal="right" vertical="top"/>
    </xf>
    <xf numFmtId="14" fontId="2" fillId="2" borderId="11" xfId="1" applyNumberFormat="1" applyFont="1" applyFill="1" applyBorder="1" applyAlignment="1">
      <alignment horizontal="left" wrapText="1"/>
    </xf>
    <xf numFmtId="166" fontId="3" fillId="0" borderId="10" xfId="1" applyNumberFormat="1" applyFont="1" applyFill="1" applyBorder="1" applyAlignment="1">
      <alignment horizontal="right" vertical="top"/>
    </xf>
    <xf numFmtId="165" fontId="3" fillId="0" borderId="10" xfId="1" applyNumberFormat="1" applyFont="1" applyFill="1" applyBorder="1" applyAlignment="1">
      <alignment horizontal="right" vertical="top"/>
    </xf>
    <xf numFmtId="165" fontId="3" fillId="2" borderId="10" xfId="1" applyNumberFormat="1" applyFont="1" applyFill="1" applyBorder="1" applyAlignment="1">
      <alignment horizontal="right" vertical="top"/>
    </xf>
    <xf numFmtId="166" fontId="3" fillId="0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0" borderId="4" xfId="0" applyNumberFormat="1" applyFont="1" applyBorder="1"/>
    <xf numFmtId="49" fontId="4" fillId="0" borderId="5" xfId="0" applyNumberFormat="1" applyFont="1" applyBorder="1" applyAlignment="1">
      <alignment horizontal="center"/>
    </xf>
    <xf numFmtId="14" fontId="4" fillId="0" borderId="5" xfId="0" applyNumberFormat="1" applyFont="1" applyBorder="1"/>
    <xf numFmtId="0" fontId="4" fillId="2" borderId="6" xfId="0" applyFont="1" applyFill="1" applyBorder="1"/>
    <xf numFmtId="0" fontId="4" fillId="0" borderId="9" xfId="0" applyFont="1" applyBorder="1"/>
    <xf numFmtId="49" fontId="3" fillId="0" borderId="10" xfId="1" applyNumberFormat="1" applyFont="1" applyBorder="1" applyAlignment="1">
      <alignment horizontal="left" vertical="top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/>
    </xf>
    <xf numFmtId="2" fontId="3" fillId="0" borderId="10" xfId="1" applyNumberFormat="1" applyFont="1" applyBorder="1" applyAlignment="1">
      <alignment horizontal="right" vertical="top"/>
    </xf>
    <xf numFmtId="14" fontId="4" fillId="0" borderId="11" xfId="0" applyNumberFormat="1" applyFont="1" applyBorder="1"/>
    <xf numFmtId="0" fontId="3" fillId="0" borderId="10" xfId="1" applyNumberFormat="1" applyFont="1" applyBorder="1" applyAlignment="1">
      <alignment horizontal="right" vertical="top"/>
    </xf>
    <xf numFmtId="0" fontId="4" fillId="2" borderId="9" xfId="0" applyFont="1" applyFill="1" applyBorder="1"/>
    <xf numFmtId="49" fontId="2" fillId="2" borderId="10" xfId="1" applyNumberFormat="1" applyFont="1" applyFill="1" applyBorder="1" applyAlignment="1">
      <alignment horizontal="left" vertical="top"/>
    </xf>
    <xf numFmtId="0" fontId="3" fillId="2" borderId="10" xfId="1" applyNumberFormat="1" applyFont="1" applyFill="1" applyBorder="1" applyAlignment="1">
      <alignment horizontal="left" vertical="top" wrapText="1"/>
    </xf>
    <xf numFmtId="0" fontId="3" fillId="2" borderId="10" xfId="1" applyNumberFormat="1" applyFont="1" applyFill="1" applyBorder="1" applyAlignment="1">
      <alignment horizontal="left" vertical="top"/>
    </xf>
    <xf numFmtId="2" fontId="3" fillId="2" borderId="10" xfId="1" applyNumberFormat="1" applyFont="1" applyFill="1" applyBorder="1" applyAlignment="1">
      <alignment horizontal="right" vertical="top"/>
    </xf>
    <xf numFmtId="14" fontId="4" fillId="0" borderId="0" xfId="0" applyNumberFormat="1" applyFont="1"/>
    <xf numFmtId="14" fontId="4" fillId="0" borderId="11" xfId="0" applyNumberFormat="1" applyFont="1" applyBorder="1" applyAlignment="1">
      <alignment wrapText="1"/>
    </xf>
    <xf numFmtId="49" fontId="4" fillId="0" borderId="10" xfId="0" applyNumberFormat="1" applyFont="1" applyBorder="1"/>
    <xf numFmtId="0" fontId="3" fillId="0" borderId="10" xfId="1" applyNumberFormat="1" applyFont="1" applyFill="1" applyBorder="1" applyAlignment="1">
      <alignment horizontal="left" vertical="top" wrapText="1"/>
    </xf>
    <xf numFmtId="0" fontId="3" fillId="0" borderId="10" xfId="1" applyNumberFormat="1" applyFont="1" applyFill="1" applyBorder="1" applyAlignment="1">
      <alignment horizontal="left" vertical="top"/>
    </xf>
    <xf numFmtId="2" fontId="3" fillId="0" borderId="10" xfId="1" applyNumberFormat="1" applyFont="1" applyFill="1" applyBorder="1" applyAlignment="1">
      <alignment horizontal="right" vertical="top"/>
    </xf>
    <xf numFmtId="0" fontId="4" fillId="0" borderId="10" xfId="0" applyFont="1" applyBorder="1"/>
    <xf numFmtId="49" fontId="5" fillId="2" borderId="10" xfId="0" applyNumberFormat="1" applyFont="1" applyFill="1" applyBorder="1"/>
    <xf numFmtId="0" fontId="4" fillId="0" borderId="12" xfId="0" applyFont="1" applyBorder="1"/>
    <xf numFmtId="49" fontId="4" fillId="0" borderId="13" xfId="0" applyNumberFormat="1" applyFont="1" applyBorder="1"/>
    <xf numFmtId="0" fontId="3" fillId="0" borderId="13" xfId="1" applyNumberFormat="1" applyFont="1" applyFill="1" applyBorder="1" applyAlignment="1">
      <alignment horizontal="left" vertical="top" wrapText="1"/>
    </xf>
    <xf numFmtId="0" fontId="3" fillId="0" borderId="13" xfId="1" applyNumberFormat="1" applyFont="1" applyFill="1" applyBorder="1" applyAlignment="1">
      <alignment horizontal="left" vertical="top"/>
    </xf>
    <xf numFmtId="2" fontId="3" fillId="0" borderId="13" xfId="1" applyNumberFormat="1" applyFont="1" applyFill="1" applyBorder="1" applyAlignment="1">
      <alignment horizontal="right" vertical="top"/>
    </xf>
    <xf numFmtId="14" fontId="4" fillId="0" borderId="14" xfId="0" applyNumberFormat="1" applyFont="1" applyBorder="1"/>
    <xf numFmtId="49" fontId="4" fillId="0" borderId="0" xfId="0" applyNumberFormat="1" applyFont="1"/>
    <xf numFmtId="165" fontId="4" fillId="0" borderId="0" xfId="0" applyNumberFormat="1" applyFont="1"/>
    <xf numFmtId="165" fontId="3" fillId="0" borderId="13" xfId="1" applyNumberFormat="1" applyFont="1" applyFill="1" applyBorder="1" applyAlignment="1">
      <alignment horizontal="right" vertical="top"/>
    </xf>
    <xf numFmtId="0" fontId="4" fillId="3" borderId="9" xfId="0" applyFont="1" applyFill="1" applyBorder="1"/>
    <xf numFmtId="49" fontId="3" fillId="3" borderId="10" xfId="1" applyNumberFormat="1" applyFont="1" applyFill="1" applyBorder="1" applyAlignment="1">
      <alignment horizontal="left" vertical="top"/>
    </xf>
    <xf numFmtId="0" fontId="3" fillId="3" borderId="10" xfId="1" applyNumberFormat="1" applyFont="1" applyFill="1" applyBorder="1" applyAlignment="1">
      <alignment horizontal="left" vertical="top" wrapText="1"/>
    </xf>
    <xf numFmtId="0" fontId="3" fillId="3" borderId="10" xfId="1" applyNumberFormat="1" applyFont="1" applyFill="1" applyBorder="1" applyAlignment="1">
      <alignment horizontal="left" vertical="top"/>
    </xf>
    <xf numFmtId="0" fontId="3" fillId="3" borderId="10" xfId="1" applyNumberFormat="1" applyFont="1" applyFill="1" applyBorder="1" applyAlignment="1">
      <alignment horizontal="right" vertical="top"/>
    </xf>
    <xf numFmtId="166" fontId="3" fillId="3" borderId="10" xfId="1" applyNumberFormat="1" applyFont="1" applyFill="1" applyBorder="1" applyAlignment="1">
      <alignment horizontal="right" vertical="top"/>
    </xf>
    <xf numFmtId="14" fontId="4" fillId="3" borderId="11" xfId="0" applyNumberFormat="1" applyFont="1" applyFill="1" applyBorder="1"/>
    <xf numFmtId="0" fontId="0" fillId="3" borderId="0" xfId="0" applyFill="1"/>
    <xf numFmtId="49" fontId="4" fillId="3" borderId="10" xfId="0" applyNumberFormat="1" applyFont="1" applyFill="1" applyBorder="1"/>
    <xf numFmtId="2" fontId="3" fillId="3" borderId="10" xfId="1" applyNumberFormat="1" applyFont="1" applyFill="1" applyBorder="1" applyAlignment="1">
      <alignment horizontal="right" vertical="top"/>
    </xf>
    <xf numFmtId="165" fontId="3" fillId="3" borderId="10" xfId="1" applyNumberFormat="1" applyFont="1" applyFill="1" applyBorder="1" applyAlignment="1">
      <alignment horizontal="right" vertical="top"/>
    </xf>
    <xf numFmtId="0" fontId="4" fillId="0" borderId="9" xfId="0" applyFont="1" applyFill="1" applyBorder="1"/>
    <xf numFmtId="49" fontId="4" fillId="0" borderId="10" xfId="0" applyNumberFormat="1" applyFont="1" applyFill="1" applyBorder="1"/>
    <xf numFmtId="14" fontId="4" fillId="0" borderId="11" xfId="0" applyNumberFormat="1" applyFont="1" applyFill="1" applyBorder="1"/>
    <xf numFmtId="0" fontId="0" fillId="0" borderId="0" xfId="0" applyFill="1"/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4" fillId="2" borderId="10" xfId="0" applyFont="1" applyFill="1" applyBorder="1"/>
    <xf numFmtId="49" fontId="2" fillId="2" borderId="10" xfId="1" applyNumberFormat="1" applyFont="1" applyFill="1" applyBorder="1" applyAlignment="1">
      <alignment horizontal="left" vertical="center"/>
    </xf>
    <xf numFmtId="0" fontId="2" fillId="2" borderId="10" xfId="1" applyNumberFormat="1" applyFont="1" applyFill="1" applyBorder="1" applyAlignment="1">
      <alignment horizontal="left" wrapText="1"/>
    </xf>
    <xf numFmtId="0" fontId="2" fillId="2" borderId="10" xfId="1" applyNumberFormat="1" applyFont="1" applyFill="1" applyBorder="1" applyAlignment="1">
      <alignment horizontal="left" vertical="center"/>
    </xf>
    <xf numFmtId="0" fontId="2" fillId="2" borderId="10" xfId="1" applyNumberFormat="1" applyFont="1" applyFill="1" applyBorder="1" applyAlignment="1">
      <alignment horizontal="right" vertical="center"/>
    </xf>
    <xf numFmtId="164" fontId="2" fillId="2" borderId="10" xfId="1" applyNumberFormat="1" applyFont="1" applyFill="1" applyBorder="1" applyAlignment="1">
      <alignment horizontal="right" vertical="center"/>
    </xf>
    <xf numFmtId="165" fontId="2" fillId="2" borderId="10" xfId="1" applyNumberFormat="1" applyFont="1" applyFill="1" applyBorder="1" applyAlignment="1">
      <alignment horizontal="right" vertical="center"/>
    </xf>
    <xf numFmtId="14" fontId="2" fillId="2" borderId="10" xfId="1" applyNumberFormat="1" applyFont="1" applyFill="1" applyBorder="1" applyAlignment="1">
      <alignment horizontal="left" wrapText="1"/>
    </xf>
    <xf numFmtId="14" fontId="4" fillId="0" borderId="10" xfId="0" applyNumberFormat="1" applyFont="1" applyBorder="1"/>
    <xf numFmtId="14" fontId="4" fillId="0" borderId="10" xfId="0" applyNumberFormat="1" applyFont="1" applyFill="1" applyBorder="1"/>
    <xf numFmtId="49" fontId="5" fillId="0" borderId="10" xfId="0" applyNumberFormat="1" applyFont="1" applyBorder="1"/>
    <xf numFmtId="0" fontId="5" fillId="0" borderId="10" xfId="0" applyFont="1" applyBorder="1"/>
    <xf numFmtId="165" fontId="5" fillId="0" borderId="10" xfId="0" applyNumberFormat="1" applyFont="1" applyBorder="1"/>
    <xf numFmtId="0" fontId="0" fillId="0" borderId="10" xfId="0" applyBorder="1"/>
    <xf numFmtId="4" fontId="0" fillId="0" borderId="10" xfId="0" applyNumberFormat="1" applyBorder="1"/>
    <xf numFmtId="0" fontId="4" fillId="4" borderId="9" xfId="0" applyFont="1" applyFill="1" applyBorder="1"/>
    <xf numFmtId="49" fontId="3" fillId="4" borderId="10" xfId="1" applyNumberFormat="1" applyFont="1" applyFill="1" applyBorder="1" applyAlignment="1">
      <alignment horizontal="left" vertical="top"/>
    </xf>
    <xf numFmtId="0" fontId="3" fillId="4" borderId="10" xfId="1" applyNumberFormat="1" applyFont="1" applyFill="1" applyBorder="1" applyAlignment="1">
      <alignment horizontal="left" vertical="top" wrapText="1"/>
    </xf>
    <xf numFmtId="0" fontId="3" fillId="4" borderId="10" xfId="1" applyNumberFormat="1" applyFont="1" applyFill="1" applyBorder="1" applyAlignment="1">
      <alignment horizontal="left" vertical="top"/>
    </xf>
    <xf numFmtId="2" fontId="3" fillId="4" borderId="10" xfId="1" applyNumberFormat="1" applyFont="1" applyFill="1" applyBorder="1" applyAlignment="1">
      <alignment horizontal="right" vertical="top"/>
    </xf>
    <xf numFmtId="166" fontId="3" fillId="4" borderId="10" xfId="1" applyNumberFormat="1" applyFont="1" applyFill="1" applyBorder="1" applyAlignment="1">
      <alignment horizontal="right" vertical="top"/>
    </xf>
    <xf numFmtId="167" fontId="3" fillId="4" borderId="10" xfId="1" applyNumberFormat="1" applyFont="1" applyFill="1" applyBorder="1" applyAlignment="1">
      <alignment horizontal="right" vertical="top"/>
    </xf>
    <xf numFmtId="14" fontId="4" fillId="4" borderId="11" xfId="0" applyNumberFormat="1" applyFont="1" applyFill="1" applyBorder="1"/>
    <xf numFmtId="0" fontId="0" fillId="4" borderId="0" xfId="0" applyFill="1"/>
    <xf numFmtId="49" fontId="4" fillId="4" borderId="10" xfId="0" applyNumberFormat="1" applyFont="1" applyFill="1" applyBorder="1"/>
    <xf numFmtId="14" fontId="4" fillId="4" borderId="10" xfId="0" applyNumberFormat="1" applyFont="1" applyFill="1" applyBorder="1" applyAlignment="1"/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130" zoomScaleNormal="100" zoomScaleSheetLayoutView="130" workbookViewId="0">
      <selection activeCell="K3" sqref="K3"/>
    </sheetView>
  </sheetViews>
  <sheetFormatPr defaultRowHeight="15" x14ac:dyDescent="0.25"/>
  <cols>
    <col min="1" max="1" width="4.85546875" customWidth="1"/>
    <col min="2" max="2" width="8.140625" customWidth="1"/>
    <col min="3" max="3" width="27.5703125" customWidth="1"/>
    <col min="4" max="4" width="7" customWidth="1"/>
    <col min="5" max="5" width="8.140625" customWidth="1"/>
    <col min="6" max="6" width="8.28515625" customWidth="1"/>
    <col min="7" max="7" width="10" bestFit="1" customWidth="1"/>
    <col min="8" max="8" width="13.42578125" customWidth="1"/>
    <col min="11" max="11" width="11" bestFit="1" customWidth="1"/>
  </cols>
  <sheetData>
    <row r="1" spans="1:8" ht="76.5" customHeight="1" thickBot="1" x14ac:dyDescent="0.3">
      <c r="A1" s="17"/>
      <c r="B1" s="17"/>
      <c r="C1" s="101" t="s">
        <v>111</v>
      </c>
      <c r="D1" s="101"/>
      <c r="E1" s="101"/>
      <c r="F1" s="101"/>
      <c r="G1" s="104" t="s">
        <v>115</v>
      </c>
      <c r="H1" s="105"/>
    </row>
    <row r="2" spans="1:8" ht="35.25" customHeight="1" thickBot="1" x14ac:dyDescent="0.3">
      <c r="A2" s="18" t="s">
        <v>0</v>
      </c>
      <c r="B2" s="19" t="s">
        <v>1</v>
      </c>
      <c r="C2" s="20" t="s">
        <v>2</v>
      </c>
      <c r="D2" s="18" t="s">
        <v>3</v>
      </c>
      <c r="E2" s="20" t="s">
        <v>4</v>
      </c>
      <c r="F2" s="102" t="s">
        <v>5</v>
      </c>
      <c r="G2" s="103"/>
      <c r="H2" s="18" t="s">
        <v>6</v>
      </c>
    </row>
    <row r="3" spans="1:8" ht="15" customHeight="1" thickBot="1" x14ac:dyDescent="0.3">
      <c r="A3" s="21" t="s">
        <v>7</v>
      </c>
      <c r="B3" s="22" t="s">
        <v>8</v>
      </c>
      <c r="C3" s="21"/>
      <c r="D3" s="21"/>
      <c r="E3" s="23" t="s">
        <v>9</v>
      </c>
      <c r="F3" s="24" t="s">
        <v>10</v>
      </c>
      <c r="G3" s="24" t="s">
        <v>11</v>
      </c>
      <c r="H3" s="25"/>
    </row>
    <row r="4" spans="1:8" ht="18.75" customHeight="1" x14ac:dyDescent="0.25">
      <c r="A4" s="20">
        <v>1</v>
      </c>
      <c r="B4" s="73" t="s">
        <v>12</v>
      </c>
      <c r="C4" s="20">
        <v>3</v>
      </c>
      <c r="D4" s="73" t="s">
        <v>13</v>
      </c>
      <c r="E4" s="20">
        <v>5</v>
      </c>
      <c r="F4" s="73" t="s">
        <v>14</v>
      </c>
      <c r="G4" s="20">
        <v>7</v>
      </c>
      <c r="H4" s="74"/>
    </row>
    <row r="5" spans="1:8" ht="21.75" customHeight="1" x14ac:dyDescent="0.25">
      <c r="A5" s="75"/>
      <c r="B5" s="76" t="s">
        <v>15</v>
      </c>
      <c r="C5" s="77"/>
      <c r="D5" s="78"/>
      <c r="E5" s="79"/>
      <c r="F5" s="80"/>
      <c r="G5" s="81">
        <f>SUM(G6:G9)</f>
        <v>2808.8599999999997</v>
      </c>
      <c r="H5" s="82"/>
    </row>
    <row r="6" spans="1:8" ht="21" customHeight="1" x14ac:dyDescent="0.25">
      <c r="A6" s="47">
        <v>1</v>
      </c>
      <c r="B6" s="30">
        <v>6091713</v>
      </c>
      <c r="C6" s="31" t="s">
        <v>16</v>
      </c>
      <c r="D6" s="32" t="s">
        <v>17</v>
      </c>
      <c r="E6" s="33">
        <v>111.56</v>
      </c>
      <c r="F6" s="8">
        <v>1</v>
      </c>
      <c r="G6" s="8">
        <f>E6*F6</f>
        <v>111.56</v>
      </c>
      <c r="H6" s="83"/>
    </row>
    <row r="7" spans="1:8" x14ac:dyDescent="0.25">
      <c r="A7" s="47">
        <f>A6+1</f>
        <v>2</v>
      </c>
      <c r="B7" s="30">
        <v>5799099</v>
      </c>
      <c r="C7" s="31" t="s">
        <v>18</v>
      </c>
      <c r="D7" s="32" t="s">
        <v>17</v>
      </c>
      <c r="E7" s="33">
        <v>685.43</v>
      </c>
      <c r="F7" s="8">
        <v>2</v>
      </c>
      <c r="G7" s="8">
        <v>1370.85</v>
      </c>
      <c r="H7" s="83"/>
    </row>
    <row r="8" spans="1:8" ht="23.25" customHeight="1" x14ac:dyDescent="0.25">
      <c r="A8" s="47">
        <f t="shared" ref="A8:A9" si="0">A7+1</f>
        <v>3</v>
      </c>
      <c r="B8" s="30">
        <v>5799111</v>
      </c>
      <c r="C8" s="31" t="s">
        <v>19</v>
      </c>
      <c r="D8" s="32" t="s">
        <v>17</v>
      </c>
      <c r="E8" s="35">
        <v>532.79999999999995</v>
      </c>
      <c r="F8" s="8">
        <v>1</v>
      </c>
      <c r="G8" s="8">
        <f t="shared" ref="G8" si="1">E8*F8</f>
        <v>532.79999999999995</v>
      </c>
      <c r="H8" s="83"/>
    </row>
    <row r="9" spans="1:8" ht="24" customHeight="1" x14ac:dyDescent="0.25">
      <c r="A9" s="47">
        <f t="shared" si="0"/>
        <v>4</v>
      </c>
      <c r="B9" s="30">
        <v>5799103</v>
      </c>
      <c r="C9" s="31" t="s">
        <v>109</v>
      </c>
      <c r="D9" s="32" t="s">
        <v>17</v>
      </c>
      <c r="E9" s="33">
        <v>396.83</v>
      </c>
      <c r="F9" s="8">
        <v>2</v>
      </c>
      <c r="G9" s="8">
        <v>793.65</v>
      </c>
      <c r="H9" s="83"/>
    </row>
    <row r="10" spans="1:8" x14ac:dyDescent="0.25">
      <c r="A10" s="88"/>
      <c r="B10" s="88"/>
      <c r="C10" s="88" t="s">
        <v>110</v>
      </c>
      <c r="D10" s="88"/>
      <c r="E10" s="88"/>
      <c r="F10" s="88"/>
      <c r="G10" s="89">
        <f>SUM(G6:G9)</f>
        <v>2808.8599999999997</v>
      </c>
      <c r="H10" s="88"/>
    </row>
  </sheetData>
  <mergeCells count="3">
    <mergeCell ref="C1:F1"/>
    <mergeCell ref="F2:G2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K2" sqref="K2"/>
    </sheetView>
  </sheetViews>
  <sheetFormatPr defaultRowHeight="15" x14ac:dyDescent="0.25"/>
  <cols>
    <col min="1" max="1" width="4.85546875" customWidth="1"/>
    <col min="2" max="2" width="8.140625" customWidth="1"/>
    <col min="3" max="3" width="27.5703125" customWidth="1"/>
    <col min="4" max="4" width="7" customWidth="1"/>
    <col min="5" max="5" width="8.140625" customWidth="1"/>
    <col min="6" max="6" width="8.28515625" customWidth="1"/>
    <col min="7" max="7" width="10" bestFit="1" customWidth="1"/>
    <col min="8" max="8" width="13.42578125" customWidth="1"/>
    <col min="11" max="11" width="11" bestFit="1" customWidth="1"/>
  </cols>
  <sheetData>
    <row r="1" spans="1:8" ht="71.25" customHeight="1" thickBot="1" x14ac:dyDescent="0.3">
      <c r="A1" s="17"/>
      <c r="B1" s="17"/>
      <c r="C1" s="101" t="s">
        <v>112</v>
      </c>
      <c r="D1" s="101"/>
      <c r="E1" s="101"/>
      <c r="F1" s="101"/>
      <c r="G1" s="104" t="s">
        <v>116</v>
      </c>
      <c r="H1" s="105"/>
    </row>
    <row r="2" spans="1:8" ht="35.25" customHeight="1" thickBot="1" x14ac:dyDescent="0.3">
      <c r="A2" s="18" t="s">
        <v>0</v>
      </c>
      <c r="B2" s="19" t="s">
        <v>1</v>
      </c>
      <c r="C2" s="20" t="s">
        <v>2</v>
      </c>
      <c r="D2" s="18" t="s">
        <v>3</v>
      </c>
      <c r="E2" s="20" t="s">
        <v>4</v>
      </c>
      <c r="F2" s="102" t="s">
        <v>5</v>
      </c>
      <c r="G2" s="103"/>
      <c r="H2" s="18" t="s">
        <v>6</v>
      </c>
    </row>
    <row r="3" spans="1:8" ht="15" customHeight="1" thickBot="1" x14ac:dyDescent="0.3">
      <c r="A3" s="21" t="s">
        <v>7</v>
      </c>
      <c r="B3" s="22" t="s">
        <v>8</v>
      </c>
      <c r="C3" s="21"/>
      <c r="D3" s="21"/>
      <c r="E3" s="23" t="s">
        <v>9</v>
      </c>
      <c r="F3" s="24" t="s">
        <v>10</v>
      </c>
      <c r="G3" s="24" t="s">
        <v>11</v>
      </c>
      <c r="H3" s="25"/>
    </row>
    <row r="4" spans="1:8" ht="18.75" customHeight="1" x14ac:dyDescent="0.25">
      <c r="A4" s="20">
        <v>1</v>
      </c>
      <c r="B4" s="73" t="s">
        <v>12</v>
      </c>
      <c r="C4" s="20">
        <v>3</v>
      </c>
      <c r="D4" s="73" t="s">
        <v>13</v>
      </c>
      <c r="E4" s="20">
        <v>5</v>
      </c>
      <c r="F4" s="73" t="s">
        <v>14</v>
      </c>
      <c r="G4" s="20">
        <v>7</v>
      </c>
      <c r="H4" s="74"/>
    </row>
    <row r="5" spans="1:8" x14ac:dyDescent="0.25">
      <c r="A5" s="75"/>
      <c r="B5" s="37" t="s">
        <v>20</v>
      </c>
      <c r="C5" s="38"/>
      <c r="D5" s="39"/>
      <c r="E5" s="40"/>
      <c r="F5" s="10"/>
      <c r="G5" s="11">
        <f>G6</f>
        <v>4291.29</v>
      </c>
      <c r="H5" s="82"/>
    </row>
    <row r="6" spans="1:8" x14ac:dyDescent="0.25">
      <c r="A6" s="75"/>
      <c r="B6" s="48" t="s">
        <v>80</v>
      </c>
      <c r="C6" s="38"/>
      <c r="D6" s="39"/>
      <c r="E6" s="40"/>
      <c r="F6" s="10"/>
      <c r="G6" s="15">
        <f>SUM(G7:G10)</f>
        <v>4291.29</v>
      </c>
      <c r="H6" s="82"/>
    </row>
    <row r="7" spans="1:8" ht="13.5" customHeight="1" x14ac:dyDescent="0.25">
      <c r="A7" s="47">
        <v>1</v>
      </c>
      <c r="B7" s="43" t="s">
        <v>81</v>
      </c>
      <c r="C7" s="44" t="s">
        <v>82</v>
      </c>
      <c r="D7" s="45" t="s">
        <v>17</v>
      </c>
      <c r="E7" s="46">
        <v>145</v>
      </c>
      <c r="F7" s="13">
        <v>2</v>
      </c>
      <c r="G7" s="14">
        <f t="shared" ref="G7:G10" si="0">E7*F7</f>
        <v>290</v>
      </c>
      <c r="H7" s="83"/>
    </row>
    <row r="8" spans="1:8" ht="13.5" customHeight="1" x14ac:dyDescent="0.25">
      <c r="A8" s="47">
        <f>A7+1</f>
        <v>2</v>
      </c>
      <c r="B8" s="43" t="s">
        <v>83</v>
      </c>
      <c r="C8" s="44" t="s">
        <v>84</v>
      </c>
      <c r="D8" s="45" t="s">
        <v>17</v>
      </c>
      <c r="E8" s="46">
        <v>1015</v>
      </c>
      <c r="F8" s="13">
        <v>1</v>
      </c>
      <c r="G8" s="14">
        <f t="shared" si="0"/>
        <v>1015</v>
      </c>
      <c r="H8" s="83"/>
    </row>
    <row r="9" spans="1:8" s="72" customFormat="1" ht="15" customHeight="1" x14ac:dyDescent="0.25">
      <c r="A9" s="47">
        <f t="shared" ref="A9:A10" si="1">A8+1</f>
        <v>3</v>
      </c>
      <c r="B9" s="70" t="s">
        <v>85</v>
      </c>
      <c r="C9" s="44" t="s">
        <v>86</v>
      </c>
      <c r="D9" s="45" t="s">
        <v>17</v>
      </c>
      <c r="E9" s="46">
        <v>237.72</v>
      </c>
      <c r="F9" s="13">
        <v>6</v>
      </c>
      <c r="G9" s="14">
        <v>1426.29</v>
      </c>
      <c r="H9" s="84"/>
    </row>
    <row r="10" spans="1:8" ht="16.5" customHeight="1" x14ac:dyDescent="0.25">
      <c r="A10" s="47">
        <f t="shared" si="1"/>
        <v>4</v>
      </c>
      <c r="B10" s="43" t="s">
        <v>87</v>
      </c>
      <c r="C10" s="44" t="s">
        <v>88</v>
      </c>
      <c r="D10" s="45" t="s">
        <v>17</v>
      </c>
      <c r="E10" s="46">
        <v>390</v>
      </c>
      <c r="F10" s="13">
        <v>4</v>
      </c>
      <c r="G10" s="14">
        <f t="shared" si="0"/>
        <v>1560</v>
      </c>
      <c r="H10" s="83"/>
    </row>
    <row r="11" spans="1:8" x14ac:dyDescent="0.25">
      <c r="A11" s="47"/>
      <c r="B11" s="85"/>
      <c r="C11" s="86" t="s">
        <v>110</v>
      </c>
      <c r="D11" s="86"/>
      <c r="E11" s="86"/>
      <c r="F11" s="86"/>
      <c r="G11" s="87">
        <f>G5</f>
        <v>4291.29</v>
      </c>
      <c r="H11" s="83"/>
    </row>
  </sheetData>
  <mergeCells count="3">
    <mergeCell ref="C1:F1"/>
    <mergeCell ref="F2:G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I13" sqref="I13"/>
    </sheetView>
  </sheetViews>
  <sheetFormatPr defaultRowHeight="15" x14ac:dyDescent="0.25"/>
  <cols>
    <col min="1" max="1" width="4.85546875" customWidth="1"/>
    <col min="2" max="2" width="8.140625" customWidth="1"/>
    <col min="3" max="3" width="27.5703125" customWidth="1"/>
    <col min="4" max="4" width="7" customWidth="1"/>
    <col min="5" max="5" width="8.140625" customWidth="1"/>
    <col min="6" max="6" width="8.28515625" customWidth="1"/>
    <col min="7" max="7" width="9.42578125" bestFit="1" customWidth="1"/>
    <col min="8" max="8" width="13.42578125" customWidth="1"/>
    <col min="11" max="11" width="11" bestFit="1" customWidth="1"/>
  </cols>
  <sheetData>
    <row r="1" spans="1:9" ht="15.75" thickBot="1" x14ac:dyDescent="0.3">
      <c r="A1" s="17"/>
      <c r="B1" s="17"/>
      <c r="C1" s="101" t="s">
        <v>107</v>
      </c>
      <c r="D1" s="101"/>
      <c r="E1" s="101"/>
      <c r="F1" s="101"/>
      <c r="G1" s="17"/>
      <c r="H1" s="17"/>
    </row>
    <row r="2" spans="1:9" ht="35.25" customHeight="1" thickBot="1" x14ac:dyDescent="0.3">
      <c r="A2" s="18" t="s">
        <v>0</v>
      </c>
      <c r="B2" s="19" t="s">
        <v>1</v>
      </c>
      <c r="C2" s="20" t="s">
        <v>2</v>
      </c>
      <c r="D2" s="18" t="s">
        <v>3</v>
      </c>
      <c r="E2" s="20" t="s">
        <v>4</v>
      </c>
      <c r="F2" s="102" t="s">
        <v>5</v>
      </c>
      <c r="G2" s="103"/>
      <c r="H2" s="18" t="s">
        <v>6</v>
      </c>
    </row>
    <row r="3" spans="1:9" ht="15" customHeight="1" thickBot="1" x14ac:dyDescent="0.3">
      <c r="A3" s="21" t="s">
        <v>7</v>
      </c>
      <c r="B3" s="22" t="s">
        <v>8</v>
      </c>
      <c r="C3" s="21"/>
      <c r="D3" s="21"/>
      <c r="E3" s="23" t="s">
        <v>9</v>
      </c>
      <c r="F3" s="24" t="s">
        <v>10</v>
      </c>
      <c r="G3" s="24" t="s">
        <v>11</v>
      </c>
      <c r="H3" s="25"/>
    </row>
    <row r="4" spans="1:9" ht="18.75" customHeight="1" thickBot="1" x14ac:dyDescent="0.3">
      <c r="A4" s="24">
        <v>1</v>
      </c>
      <c r="B4" s="26" t="s">
        <v>12</v>
      </c>
      <c r="C4" s="24">
        <v>3</v>
      </c>
      <c r="D4" s="26" t="s">
        <v>13</v>
      </c>
      <c r="E4" s="24">
        <v>5</v>
      </c>
      <c r="F4" s="26" t="s">
        <v>14</v>
      </c>
      <c r="G4" s="24">
        <v>7</v>
      </c>
      <c r="H4" s="27"/>
    </row>
    <row r="5" spans="1:9" ht="21.75" customHeight="1" x14ac:dyDescent="0.25">
      <c r="A5" s="28"/>
      <c r="B5" s="1" t="s">
        <v>15</v>
      </c>
      <c r="C5" s="2"/>
      <c r="D5" s="3"/>
      <c r="E5" s="4"/>
      <c r="F5" s="5"/>
      <c r="G5" s="6">
        <f>G6+G7+G8+G9+G10</f>
        <v>2919.86</v>
      </c>
      <c r="H5" s="7"/>
    </row>
    <row r="6" spans="1:9" ht="21" customHeight="1" x14ac:dyDescent="0.25">
      <c r="A6" s="29">
        <v>1</v>
      </c>
      <c r="B6" s="30">
        <v>6091713</v>
      </c>
      <c r="C6" s="31" t="s">
        <v>16</v>
      </c>
      <c r="D6" s="32" t="s">
        <v>17</v>
      </c>
      <c r="E6" s="33">
        <v>111.56</v>
      </c>
      <c r="F6" s="8">
        <v>1</v>
      </c>
      <c r="G6" s="8">
        <f>E6*F6</f>
        <v>111.56</v>
      </c>
      <c r="H6" s="34"/>
    </row>
    <row r="7" spans="1:9" x14ac:dyDescent="0.25">
      <c r="A7" s="29">
        <v>2</v>
      </c>
      <c r="B7" s="30">
        <v>5799099</v>
      </c>
      <c r="C7" s="31" t="s">
        <v>18</v>
      </c>
      <c r="D7" s="32" t="s">
        <v>17</v>
      </c>
      <c r="E7" s="33">
        <v>685.43</v>
      </c>
      <c r="F7" s="8">
        <v>2</v>
      </c>
      <c r="G7" s="8">
        <v>1370.85</v>
      </c>
      <c r="H7" s="34"/>
    </row>
    <row r="8" spans="1:9" ht="23.25" customHeight="1" x14ac:dyDescent="0.25">
      <c r="A8" s="29">
        <v>3</v>
      </c>
      <c r="B8" s="30">
        <v>5799111</v>
      </c>
      <c r="C8" s="31" t="s">
        <v>19</v>
      </c>
      <c r="D8" s="32" t="s">
        <v>17</v>
      </c>
      <c r="E8" s="35">
        <v>532.79999999999995</v>
      </c>
      <c r="F8" s="8">
        <v>1</v>
      </c>
      <c r="G8" s="8">
        <f t="shared" ref="G8:G41" si="0">E8*F8</f>
        <v>532.79999999999995</v>
      </c>
      <c r="H8" s="34"/>
    </row>
    <row r="9" spans="1:9" s="65" customFormat="1" ht="19.5" customHeight="1" x14ac:dyDescent="0.25">
      <c r="A9" s="58">
        <v>4</v>
      </c>
      <c r="B9" s="59">
        <v>5799102</v>
      </c>
      <c r="C9" s="60" t="s">
        <v>108</v>
      </c>
      <c r="D9" s="61" t="s">
        <v>17</v>
      </c>
      <c r="E9" s="62">
        <v>111</v>
      </c>
      <c r="F9" s="63">
        <v>1</v>
      </c>
      <c r="G9" s="63">
        <f t="shared" si="0"/>
        <v>111</v>
      </c>
      <c r="H9" s="64"/>
    </row>
    <row r="10" spans="1:9" ht="24" customHeight="1" x14ac:dyDescent="0.25">
      <c r="A10" s="29">
        <v>5</v>
      </c>
      <c r="B10" s="30">
        <v>5799103</v>
      </c>
      <c r="C10" s="31" t="s">
        <v>109</v>
      </c>
      <c r="D10" s="32" t="s">
        <v>17</v>
      </c>
      <c r="E10" s="33">
        <v>396.83</v>
      </c>
      <c r="F10" s="8">
        <v>2</v>
      </c>
      <c r="G10" s="8">
        <v>793.65</v>
      </c>
      <c r="H10" s="34"/>
    </row>
    <row r="11" spans="1:9" x14ac:dyDescent="0.25">
      <c r="A11" s="36"/>
      <c r="B11" s="37" t="s">
        <v>20</v>
      </c>
      <c r="C11" s="38"/>
      <c r="D11" s="39"/>
      <c r="E11" s="40"/>
      <c r="F11" s="10"/>
      <c r="G11" s="11">
        <f>SUM(G12:G39)</f>
        <v>47208.18</v>
      </c>
      <c r="H11" s="12"/>
    </row>
    <row r="12" spans="1:9" s="98" customFormat="1" x14ac:dyDescent="0.25">
      <c r="A12" s="90">
        <v>7</v>
      </c>
      <c r="B12" s="91">
        <v>5740508</v>
      </c>
      <c r="C12" s="92" t="s">
        <v>21</v>
      </c>
      <c r="D12" s="93" t="s">
        <v>17</v>
      </c>
      <c r="E12" s="94">
        <v>3.9</v>
      </c>
      <c r="F12" s="95">
        <v>79</v>
      </c>
      <c r="G12" s="96">
        <v>308.11</v>
      </c>
      <c r="H12" s="97" t="s">
        <v>105</v>
      </c>
      <c r="I12" s="98" t="s">
        <v>114</v>
      </c>
    </row>
    <row r="13" spans="1:9" s="98" customFormat="1" ht="20.25" customHeight="1" x14ac:dyDescent="0.25">
      <c r="A13" s="90">
        <v>8</v>
      </c>
      <c r="B13" s="91">
        <v>5740509</v>
      </c>
      <c r="C13" s="92" t="s">
        <v>22</v>
      </c>
      <c r="D13" s="93" t="s">
        <v>17</v>
      </c>
      <c r="E13" s="94">
        <v>6.83</v>
      </c>
      <c r="F13" s="95">
        <v>37</v>
      </c>
      <c r="G13" s="96">
        <v>252.86</v>
      </c>
      <c r="H13" s="97" t="s">
        <v>105</v>
      </c>
    </row>
    <row r="14" spans="1:9" s="98" customFormat="1" ht="21.75" customHeight="1" x14ac:dyDescent="0.25">
      <c r="A14" s="90">
        <v>9</v>
      </c>
      <c r="B14" s="91">
        <v>7269232</v>
      </c>
      <c r="C14" s="92" t="s">
        <v>23</v>
      </c>
      <c r="D14" s="93" t="s">
        <v>17</v>
      </c>
      <c r="E14" s="94">
        <v>0.27</v>
      </c>
      <c r="F14" s="95">
        <v>1200</v>
      </c>
      <c r="G14" s="96">
        <v>324.5</v>
      </c>
      <c r="H14" s="100" t="s">
        <v>89</v>
      </c>
    </row>
    <row r="15" spans="1:9" s="98" customFormat="1" ht="40.5" customHeight="1" x14ac:dyDescent="0.25">
      <c r="A15" s="90">
        <v>10</v>
      </c>
      <c r="B15" s="91">
        <v>7269231</v>
      </c>
      <c r="C15" s="92" t="s">
        <v>24</v>
      </c>
      <c r="D15" s="93" t="s">
        <v>17</v>
      </c>
      <c r="E15" s="94">
        <v>0.9</v>
      </c>
      <c r="F15" s="95">
        <v>250</v>
      </c>
      <c r="G15" s="96">
        <f t="shared" ref="G15:G38" si="1">E15*F15</f>
        <v>225</v>
      </c>
      <c r="H15" s="97"/>
    </row>
    <row r="16" spans="1:9" ht="23.25" x14ac:dyDescent="0.25">
      <c r="A16" s="29">
        <v>12</v>
      </c>
      <c r="B16" s="30">
        <v>5740803</v>
      </c>
      <c r="C16" s="31" t="s">
        <v>26</v>
      </c>
      <c r="D16" s="32" t="s">
        <v>17</v>
      </c>
      <c r="E16" s="33">
        <v>4</v>
      </c>
      <c r="F16" s="8">
        <v>24</v>
      </c>
      <c r="G16" s="9">
        <v>95.92</v>
      </c>
      <c r="H16" s="42" t="s">
        <v>90</v>
      </c>
    </row>
    <row r="17" spans="1:8" s="98" customFormat="1" x14ac:dyDescent="0.25">
      <c r="A17" s="90">
        <v>13</v>
      </c>
      <c r="B17" s="91" t="s">
        <v>27</v>
      </c>
      <c r="C17" s="92" t="s">
        <v>28</v>
      </c>
      <c r="D17" s="93" t="s">
        <v>17</v>
      </c>
      <c r="E17" s="94">
        <v>2.12</v>
      </c>
      <c r="F17" s="95">
        <v>29</v>
      </c>
      <c r="G17" s="96">
        <v>61.38</v>
      </c>
      <c r="H17" s="97" t="s">
        <v>105</v>
      </c>
    </row>
    <row r="18" spans="1:8" s="98" customFormat="1" x14ac:dyDescent="0.25">
      <c r="A18" s="90">
        <v>14</v>
      </c>
      <c r="B18" s="91" t="s">
        <v>29</v>
      </c>
      <c r="C18" s="92" t="s">
        <v>30</v>
      </c>
      <c r="D18" s="93" t="s">
        <v>17</v>
      </c>
      <c r="E18" s="94">
        <v>4.6500000000000004</v>
      </c>
      <c r="F18" s="95">
        <v>11</v>
      </c>
      <c r="G18" s="96">
        <f t="shared" si="1"/>
        <v>51.150000000000006</v>
      </c>
      <c r="H18" s="97" t="s">
        <v>105</v>
      </c>
    </row>
    <row r="19" spans="1:8" ht="24" customHeight="1" x14ac:dyDescent="0.25">
      <c r="A19" s="29">
        <v>15</v>
      </c>
      <c r="B19" s="30" t="s">
        <v>31</v>
      </c>
      <c r="C19" s="31" t="s">
        <v>32</v>
      </c>
      <c r="D19" s="32" t="s">
        <v>25</v>
      </c>
      <c r="E19" s="33">
        <v>19.25</v>
      </c>
      <c r="F19" s="8">
        <v>1</v>
      </c>
      <c r="G19" s="9">
        <f t="shared" si="1"/>
        <v>19.25</v>
      </c>
      <c r="H19" s="34" t="s">
        <v>92</v>
      </c>
    </row>
    <row r="20" spans="1:8" ht="35.25" customHeight="1" x14ac:dyDescent="0.25">
      <c r="A20" s="29">
        <v>18</v>
      </c>
      <c r="B20" s="30" t="s">
        <v>34</v>
      </c>
      <c r="C20" s="31" t="s">
        <v>35</v>
      </c>
      <c r="D20" s="32" t="s">
        <v>17</v>
      </c>
      <c r="E20" s="33">
        <v>7.61</v>
      </c>
      <c r="F20" s="8">
        <v>4</v>
      </c>
      <c r="G20" s="9">
        <v>30.42</v>
      </c>
      <c r="H20" s="34" t="s">
        <v>93</v>
      </c>
    </row>
    <row r="21" spans="1:8" x14ac:dyDescent="0.25">
      <c r="A21" s="29">
        <v>20</v>
      </c>
      <c r="B21" s="30" t="s">
        <v>36</v>
      </c>
      <c r="C21" s="31" t="s">
        <v>37</v>
      </c>
      <c r="D21" s="32" t="s">
        <v>33</v>
      </c>
      <c r="E21" s="33">
        <v>3.24</v>
      </c>
      <c r="F21" s="8">
        <v>5</v>
      </c>
      <c r="G21" s="9">
        <v>16.18</v>
      </c>
      <c r="H21" s="42"/>
    </row>
    <row r="22" spans="1:8" ht="33" customHeight="1" x14ac:dyDescent="0.25">
      <c r="A22" s="29">
        <v>21</v>
      </c>
      <c r="B22" s="30" t="s">
        <v>38</v>
      </c>
      <c r="C22" s="31" t="s">
        <v>39</v>
      </c>
      <c r="D22" s="32" t="s">
        <v>17</v>
      </c>
      <c r="E22" s="33">
        <v>34.200000000000003</v>
      </c>
      <c r="F22" s="8">
        <v>8</v>
      </c>
      <c r="G22" s="9">
        <v>274.37</v>
      </c>
      <c r="H22" s="42" t="s">
        <v>94</v>
      </c>
    </row>
    <row r="23" spans="1:8" s="98" customFormat="1" ht="26.25" customHeight="1" x14ac:dyDescent="0.25">
      <c r="A23" s="90">
        <v>27</v>
      </c>
      <c r="B23" s="99" t="s">
        <v>40</v>
      </c>
      <c r="C23" s="92" t="s">
        <v>41</v>
      </c>
      <c r="D23" s="93" t="s">
        <v>25</v>
      </c>
      <c r="E23" s="94">
        <v>19.38</v>
      </c>
      <c r="F23" s="95">
        <v>3</v>
      </c>
      <c r="G23" s="96">
        <v>58.15</v>
      </c>
      <c r="H23" s="97" t="s">
        <v>105</v>
      </c>
    </row>
    <row r="24" spans="1:8" s="98" customFormat="1" ht="35.25" customHeight="1" x14ac:dyDescent="0.25">
      <c r="A24" s="90">
        <v>29</v>
      </c>
      <c r="B24" s="99" t="s">
        <v>42</v>
      </c>
      <c r="C24" s="92" t="s">
        <v>43</v>
      </c>
      <c r="D24" s="93" t="s">
        <v>17</v>
      </c>
      <c r="E24" s="94">
        <v>53.21</v>
      </c>
      <c r="F24" s="95">
        <v>15</v>
      </c>
      <c r="G24" s="96">
        <v>798.09</v>
      </c>
      <c r="H24" s="97" t="s">
        <v>104</v>
      </c>
    </row>
    <row r="25" spans="1:8" ht="26.25" customHeight="1" x14ac:dyDescent="0.25">
      <c r="A25" s="29">
        <v>33</v>
      </c>
      <c r="B25" s="43" t="s">
        <v>44</v>
      </c>
      <c r="C25" s="44" t="s">
        <v>45</v>
      </c>
      <c r="D25" s="45" t="s">
        <v>46</v>
      </c>
      <c r="E25" s="46">
        <v>18.52</v>
      </c>
      <c r="F25" s="13">
        <v>20</v>
      </c>
      <c r="G25" s="9">
        <v>926.17</v>
      </c>
      <c r="H25" s="42" t="s">
        <v>113</v>
      </c>
    </row>
    <row r="26" spans="1:8" s="98" customFormat="1" ht="18.75" customHeight="1" x14ac:dyDescent="0.25">
      <c r="A26" s="90">
        <v>34</v>
      </c>
      <c r="B26" s="99" t="s">
        <v>47</v>
      </c>
      <c r="C26" s="92" t="s">
        <v>48</v>
      </c>
      <c r="D26" s="93" t="s">
        <v>17</v>
      </c>
      <c r="E26" s="94">
        <v>1.63</v>
      </c>
      <c r="F26" s="95">
        <v>145</v>
      </c>
      <c r="G26" s="96">
        <v>235.85</v>
      </c>
      <c r="H26" s="97" t="s">
        <v>91</v>
      </c>
    </row>
    <row r="27" spans="1:8" ht="20.25" customHeight="1" x14ac:dyDescent="0.25">
      <c r="A27" s="29">
        <v>35</v>
      </c>
      <c r="B27" s="43" t="s">
        <v>49</v>
      </c>
      <c r="C27" s="44" t="s">
        <v>50</v>
      </c>
      <c r="D27" s="45" t="s">
        <v>51</v>
      </c>
      <c r="E27" s="46">
        <v>75.010000000000005</v>
      </c>
      <c r="F27" s="13">
        <v>6.75</v>
      </c>
      <c r="G27" s="9">
        <v>506.35</v>
      </c>
      <c r="H27" s="34" t="s">
        <v>95</v>
      </c>
    </row>
    <row r="28" spans="1:8" ht="19.5" customHeight="1" x14ac:dyDescent="0.25">
      <c r="A28" s="29">
        <v>37</v>
      </c>
      <c r="B28" s="43" t="s">
        <v>52</v>
      </c>
      <c r="C28" s="44" t="s">
        <v>53</v>
      </c>
      <c r="D28" s="45" t="s">
        <v>25</v>
      </c>
      <c r="E28" s="46">
        <v>7.04</v>
      </c>
      <c r="F28" s="13">
        <v>3</v>
      </c>
      <c r="G28" s="9">
        <v>21.13</v>
      </c>
      <c r="H28" s="34" t="s">
        <v>96</v>
      </c>
    </row>
    <row r="29" spans="1:8" ht="22.5" customHeight="1" x14ac:dyDescent="0.25">
      <c r="A29" s="29">
        <v>38</v>
      </c>
      <c r="B29" s="43" t="s">
        <v>54</v>
      </c>
      <c r="C29" s="44" t="s">
        <v>55</v>
      </c>
      <c r="D29" s="45" t="s">
        <v>56</v>
      </c>
      <c r="E29" s="46">
        <v>406.64</v>
      </c>
      <c r="F29" s="13">
        <v>49.25</v>
      </c>
      <c r="G29" s="9">
        <v>20026.8</v>
      </c>
      <c r="H29" s="34" t="s">
        <v>97</v>
      </c>
    </row>
    <row r="30" spans="1:8" s="98" customFormat="1" ht="26.25" customHeight="1" x14ac:dyDescent="0.25">
      <c r="A30" s="90">
        <v>39</v>
      </c>
      <c r="B30" s="99" t="s">
        <v>57</v>
      </c>
      <c r="C30" s="92" t="s">
        <v>58</v>
      </c>
      <c r="D30" s="93" t="s">
        <v>17</v>
      </c>
      <c r="E30" s="94">
        <v>2.1800000000000002</v>
      </c>
      <c r="F30" s="95">
        <v>80</v>
      </c>
      <c r="G30" s="96">
        <v>174.41</v>
      </c>
      <c r="H30" s="97" t="s">
        <v>98</v>
      </c>
    </row>
    <row r="31" spans="1:8" s="98" customFormat="1" ht="18" customHeight="1" x14ac:dyDescent="0.25">
      <c r="A31" s="90">
        <v>40</v>
      </c>
      <c r="B31" s="99" t="s">
        <v>59</v>
      </c>
      <c r="C31" s="92" t="s">
        <v>60</v>
      </c>
      <c r="D31" s="93" t="s">
        <v>17</v>
      </c>
      <c r="E31" s="94">
        <v>12.8</v>
      </c>
      <c r="F31" s="95">
        <v>60</v>
      </c>
      <c r="G31" s="96">
        <f t="shared" si="1"/>
        <v>768</v>
      </c>
      <c r="H31" s="97"/>
    </row>
    <row r="32" spans="1:8" s="98" customFormat="1" ht="22.5" customHeight="1" x14ac:dyDescent="0.25">
      <c r="A32" s="90">
        <v>41</v>
      </c>
      <c r="B32" s="99" t="s">
        <v>61</v>
      </c>
      <c r="C32" s="92" t="s">
        <v>62</v>
      </c>
      <c r="D32" s="93" t="s">
        <v>17</v>
      </c>
      <c r="E32" s="94">
        <v>1.37</v>
      </c>
      <c r="F32" s="95">
        <v>7</v>
      </c>
      <c r="G32" s="96">
        <f t="shared" si="1"/>
        <v>9.59</v>
      </c>
      <c r="H32" s="97"/>
    </row>
    <row r="33" spans="1:11" ht="27" customHeight="1" x14ac:dyDescent="0.25">
      <c r="A33" s="29">
        <v>43</v>
      </c>
      <c r="B33" s="43" t="s">
        <v>63</v>
      </c>
      <c r="C33" s="44" t="s">
        <v>64</v>
      </c>
      <c r="D33" s="45" t="s">
        <v>17</v>
      </c>
      <c r="E33" s="46">
        <v>11.58</v>
      </c>
      <c r="F33" s="13">
        <v>29</v>
      </c>
      <c r="G33" s="9">
        <v>335.92</v>
      </c>
      <c r="H33" s="42" t="s">
        <v>99</v>
      </c>
    </row>
    <row r="34" spans="1:11" x14ac:dyDescent="0.25">
      <c r="A34" s="29">
        <v>44</v>
      </c>
      <c r="B34" s="43" t="s">
        <v>65</v>
      </c>
      <c r="C34" s="47" t="s">
        <v>66</v>
      </c>
      <c r="D34" s="45" t="s">
        <v>17</v>
      </c>
      <c r="E34" s="46">
        <v>12.16</v>
      </c>
      <c r="F34" s="13">
        <v>159</v>
      </c>
      <c r="G34" s="9">
        <v>1932.65</v>
      </c>
      <c r="H34" s="34" t="s">
        <v>100</v>
      </c>
    </row>
    <row r="35" spans="1:11" s="98" customFormat="1" ht="18.75" customHeight="1" x14ac:dyDescent="0.25">
      <c r="A35" s="90">
        <v>50</v>
      </c>
      <c r="B35" s="99" t="s">
        <v>67</v>
      </c>
      <c r="C35" s="92" t="s">
        <v>68</v>
      </c>
      <c r="D35" s="93" t="s">
        <v>17</v>
      </c>
      <c r="E35" s="94">
        <v>12.05</v>
      </c>
      <c r="F35" s="95">
        <v>3</v>
      </c>
      <c r="G35" s="96">
        <f t="shared" si="1"/>
        <v>36.150000000000006</v>
      </c>
      <c r="H35" s="97"/>
    </row>
    <row r="36" spans="1:11" ht="23.25" customHeight="1" x14ac:dyDescent="0.25">
      <c r="A36" s="29">
        <v>54</v>
      </c>
      <c r="B36" s="43" t="s">
        <v>69</v>
      </c>
      <c r="C36" s="44" t="s">
        <v>70</v>
      </c>
      <c r="D36" s="45" t="s">
        <v>25</v>
      </c>
      <c r="E36" s="46">
        <v>1.95</v>
      </c>
      <c r="F36" s="13">
        <v>16</v>
      </c>
      <c r="G36" s="9">
        <f t="shared" si="1"/>
        <v>31.2</v>
      </c>
      <c r="H36" s="42" t="s">
        <v>101</v>
      </c>
    </row>
    <row r="37" spans="1:11" s="98" customFormat="1" ht="36.75" customHeight="1" x14ac:dyDescent="0.25">
      <c r="A37" s="90">
        <v>55</v>
      </c>
      <c r="B37" s="99" t="s">
        <v>71</v>
      </c>
      <c r="C37" s="92" t="s">
        <v>72</v>
      </c>
      <c r="D37" s="93" t="s">
        <v>17</v>
      </c>
      <c r="E37" s="94">
        <v>1.27</v>
      </c>
      <c r="F37" s="95">
        <v>35</v>
      </c>
      <c r="G37" s="96">
        <v>44.3</v>
      </c>
      <c r="H37" s="97" t="s">
        <v>102</v>
      </c>
    </row>
    <row r="38" spans="1:11" s="98" customFormat="1" ht="35.25" customHeight="1" x14ac:dyDescent="0.25">
      <c r="A38" s="90">
        <v>56</v>
      </c>
      <c r="B38" s="99" t="s">
        <v>73</v>
      </c>
      <c r="C38" s="92" t="s">
        <v>74</v>
      </c>
      <c r="D38" s="93" t="s">
        <v>17</v>
      </c>
      <c r="E38" s="94">
        <v>0.62</v>
      </c>
      <c r="F38" s="95">
        <v>50</v>
      </c>
      <c r="G38" s="96">
        <f t="shared" si="1"/>
        <v>31</v>
      </c>
      <c r="H38" s="97" t="s">
        <v>103</v>
      </c>
    </row>
    <row r="39" spans="1:11" ht="18" customHeight="1" x14ac:dyDescent="0.25">
      <c r="A39" s="29">
        <v>58</v>
      </c>
      <c r="B39" s="43" t="s">
        <v>75</v>
      </c>
      <c r="C39" s="44" t="s">
        <v>76</v>
      </c>
      <c r="D39" s="45" t="s">
        <v>17</v>
      </c>
      <c r="E39" s="46">
        <v>363.21</v>
      </c>
      <c r="F39" s="13">
        <v>54</v>
      </c>
      <c r="G39" s="9">
        <v>19613.28</v>
      </c>
      <c r="H39" s="34" t="s">
        <v>106</v>
      </c>
    </row>
    <row r="40" spans="1:11" ht="18" customHeight="1" x14ac:dyDescent="0.25">
      <c r="A40" s="36"/>
      <c r="B40" s="48" t="s">
        <v>77</v>
      </c>
      <c r="C40" s="38"/>
      <c r="D40" s="39"/>
      <c r="E40" s="40"/>
      <c r="F40" s="10"/>
      <c r="G40" s="15">
        <v>194.25</v>
      </c>
      <c r="H40" s="12"/>
    </row>
    <row r="41" spans="1:11" s="65" customFormat="1" ht="21" customHeight="1" x14ac:dyDescent="0.25">
      <c r="A41" s="58">
        <v>59</v>
      </c>
      <c r="B41" s="66" t="s">
        <v>78</v>
      </c>
      <c r="C41" s="60" t="s">
        <v>79</v>
      </c>
      <c r="D41" s="61" t="s">
        <v>17</v>
      </c>
      <c r="E41" s="67">
        <v>38.85</v>
      </c>
      <c r="F41" s="63">
        <v>5</v>
      </c>
      <c r="G41" s="68">
        <f t="shared" si="0"/>
        <v>194.25</v>
      </c>
      <c r="H41" s="64"/>
    </row>
    <row r="42" spans="1:11" x14ac:dyDescent="0.25">
      <c r="A42" s="36"/>
      <c r="B42" s="48" t="s">
        <v>80</v>
      </c>
      <c r="C42" s="38"/>
      <c r="D42" s="39"/>
      <c r="E42" s="40"/>
      <c r="F42" s="10"/>
      <c r="G42" s="15">
        <f>G43+G44+G45+G46+G47</f>
        <v>4485.54</v>
      </c>
      <c r="H42" s="12"/>
    </row>
    <row r="43" spans="1:11" s="65" customFormat="1" ht="21.75" customHeight="1" x14ac:dyDescent="0.25">
      <c r="A43" s="58">
        <v>60</v>
      </c>
      <c r="B43" s="66" t="s">
        <v>78</v>
      </c>
      <c r="C43" s="60" t="s">
        <v>79</v>
      </c>
      <c r="D43" s="61" t="s">
        <v>17</v>
      </c>
      <c r="E43" s="67">
        <v>38.85</v>
      </c>
      <c r="F43" s="63">
        <v>5</v>
      </c>
      <c r="G43" s="68">
        <f>E43*F43</f>
        <v>194.25</v>
      </c>
      <c r="H43" s="64"/>
    </row>
    <row r="44" spans="1:11" ht="13.5" customHeight="1" x14ac:dyDescent="0.25">
      <c r="A44" s="29">
        <v>61</v>
      </c>
      <c r="B44" s="43" t="s">
        <v>81</v>
      </c>
      <c r="C44" s="44" t="s">
        <v>82</v>
      </c>
      <c r="D44" s="45" t="s">
        <v>17</v>
      </c>
      <c r="E44" s="46">
        <v>145</v>
      </c>
      <c r="F44" s="13">
        <v>2</v>
      </c>
      <c r="G44" s="14">
        <f t="shared" ref="G44:G47" si="2">E44*F44</f>
        <v>290</v>
      </c>
      <c r="H44" s="34"/>
    </row>
    <row r="45" spans="1:11" ht="13.5" customHeight="1" x14ac:dyDescent="0.25">
      <c r="A45" s="29">
        <v>62</v>
      </c>
      <c r="B45" s="43" t="s">
        <v>83</v>
      </c>
      <c r="C45" s="44" t="s">
        <v>84</v>
      </c>
      <c r="D45" s="45" t="s">
        <v>17</v>
      </c>
      <c r="E45" s="46">
        <v>1015</v>
      </c>
      <c r="F45" s="13">
        <v>1</v>
      </c>
      <c r="G45" s="14">
        <f t="shared" si="2"/>
        <v>1015</v>
      </c>
      <c r="H45" s="34"/>
      <c r="K45">
        <v>5121000070</v>
      </c>
    </row>
    <row r="46" spans="1:11" s="72" customFormat="1" ht="15" customHeight="1" x14ac:dyDescent="0.25">
      <c r="A46" s="69">
        <v>63</v>
      </c>
      <c r="B46" s="70" t="s">
        <v>85</v>
      </c>
      <c r="C46" s="44" t="s">
        <v>86</v>
      </c>
      <c r="D46" s="45" t="s">
        <v>17</v>
      </c>
      <c r="E46" s="46">
        <v>237.72</v>
      </c>
      <c r="F46" s="13">
        <v>6</v>
      </c>
      <c r="G46" s="14">
        <v>1426.29</v>
      </c>
      <c r="H46" s="71"/>
    </row>
    <row r="47" spans="1:11" ht="16.5" customHeight="1" thickBot="1" x14ac:dyDescent="0.3">
      <c r="A47" s="49">
        <v>64</v>
      </c>
      <c r="B47" s="50" t="s">
        <v>87</v>
      </c>
      <c r="C47" s="51" t="s">
        <v>88</v>
      </c>
      <c r="D47" s="52" t="s">
        <v>17</v>
      </c>
      <c r="E47" s="53">
        <v>390</v>
      </c>
      <c r="F47" s="16">
        <v>4</v>
      </c>
      <c r="G47" s="57">
        <f t="shared" si="2"/>
        <v>1560</v>
      </c>
      <c r="H47" s="54"/>
    </row>
    <row r="48" spans="1:11" x14ac:dyDescent="0.25">
      <c r="A48" s="17"/>
      <c r="B48" s="55"/>
      <c r="C48" s="17"/>
      <c r="D48" s="17"/>
      <c r="E48" s="17"/>
      <c r="F48" s="17"/>
      <c r="G48" s="56"/>
      <c r="H48" s="41"/>
    </row>
  </sheetData>
  <mergeCells count="2">
    <mergeCell ref="C1:F1"/>
    <mergeCell ref="F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Передача (2)</vt:lpstr>
      <vt:lpstr>Передача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2020-12-19T06:37:49Z</dcterms:modified>
</cp:coreProperties>
</file>