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СМЕТА" sheetId="8" r:id="rId1"/>
  </sheets>
  <definedNames>
    <definedName name="_xlnm.Print_Area" localSheetId="0">СМЕТА!$A$1:$E$52</definedName>
  </definedNames>
  <calcPr calcId="145621"/>
</workbook>
</file>

<file path=xl/calcChain.xml><?xml version="1.0" encoding="utf-8"?>
<calcChain xmlns="http://schemas.openxmlformats.org/spreadsheetml/2006/main">
  <c r="E20" i="8" l="1"/>
  <c r="D20" i="8" l="1"/>
  <c r="E49" i="8"/>
  <c r="E48" i="8"/>
  <c r="E42" i="8"/>
  <c r="E40" i="8"/>
  <c r="E34" i="8"/>
  <c r="E33" i="8"/>
  <c r="E23" i="8"/>
  <c r="E44" i="8" l="1"/>
  <c r="E38" i="8"/>
  <c r="E29" i="8"/>
  <c r="E25" i="8"/>
  <c r="E21" i="8"/>
  <c r="E17" i="8"/>
  <c r="E16" i="8"/>
  <c r="C44" i="8"/>
  <c r="C38" i="8"/>
  <c r="C29" i="8"/>
  <c r="C25" i="8"/>
  <c r="C20" i="8" s="1"/>
  <c r="C21" i="8"/>
  <c r="C17" i="8"/>
  <c r="C16" i="8" s="1"/>
  <c r="D38" i="8"/>
  <c r="D44" i="8"/>
  <c r="D25" i="8"/>
  <c r="D29" i="8"/>
  <c r="D21" i="8"/>
  <c r="D16" i="8"/>
</calcChain>
</file>

<file path=xl/sharedStrings.xml><?xml version="1.0" encoding="utf-8"?>
<sst xmlns="http://schemas.openxmlformats.org/spreadsheetml/2006/main" count="116" uniqueCount="68">
  <si>
    <t>-</t>
  </si>
  <si>
    <t>№ п/п</t>
  </si>
  <si>
    <t>Наименование</t>
  </si>
  <si>
    <t>2.1.</t>
  </si>
  <si>
    <t>2.2.</t>
  </si>
  <si>
    <t>2.3.</t>
  </si>
  <si>
    <t>Насосы для полива зеленых насаждений (3 шт.)</t>
  </si>
  <si>
    <t>Мойка керхер</t>
  </si>
  <si>
    <t>Бурение скважины</t>
  </si>
  <si>
    <t>Устройство системы полива для лабиринта</t>
  </si>
  <si>
    <t>1.2.</t>
  </si>
  <si>
    <t>Республиканский бюджет</t>
  </si>
  <si>
    <t>2.</t>
  </si>
  <si>
    <t>Местный бюджет</t>
  </si>
  <si>
    <t>Посадка бирючины</t>
  </si>
  <si>
    <t>2.4.</t>
  </si>
  <si>
    <t>Спортинвентарь</t>
  </si>
  <si>
    <t>Реконструкция живой изгороди (лабиринт)</t>
  </si>
  <si>
    <t>Формирование цветника гранитной крошкой и геотекстилем</t>
  </si>
  <si>
    <t>2.5.</t>
  </si>
  <si>
    <t>Приобретение оборудования и инструмента (бензоинструмент для содержания территории, электроинструмент для содержания строений)</t>
  </si>
  <si>
    <t>Приобретение, изготовление и установка малых архитиктурных форм</t>
  </si>
  <si>
    <t>Отклонение</t>
  </si>
  <si>
    <t>Содержание и обслуживание фонтанных комплексов и фонтана-ротонды</t>
  </si>
  <si>
    <t>Содержание и обслуживание 6-ти чаш фонтана, в т.ч. приобретение материалов и запасных частей</t>
  </si>
  <si>
    <t>Содержание и обслуживание фонтана на территории "Чудо-града", в т.ч. приобретение материалов и запасных частей</t>
  </si>
  <si>
    <t>Содержание и обслуживание фонтана-ротонды, в т.ч. приобретение материалов и запасных частей</t>
  </si>
  <si>
    <t>Бензокосилки (4 шт.)</t>
  </si>
  <si>
    <t>Бензоопрыскиватели (2 шт.)</t>
  </si>
  <si>
    <t>Садовые инструменты (грабли, лопаты, ведра и т.д.)</t>
  </si>
  <si>
    <t>Электроинструменты (дрель, шуруповерт и т.д.)</t>
  </si>
  <si>
    <t>2.6.</t>
  </si>
  <si>
    <t>Оснащение раздевалок и выставочного комплекса</t>
  </si>
  <si>
    <t>2.7.</t>
  </si>
  <si>
    <t>2.8.</t>
  </si>
  <si>
    <t>Изготовление и установка металлоконструкций, тентов на каскады фонтанов (6 шт.)</t>
  </si>
  <si>
    <t>Оснащение комплекса "Чудо-град"</t>
  </si>
  <si>
    <t>Стол "Аэрохоккей" (2 шт.)</t>
  </si>
  <si>
    <t>Стол "Мини-футбол" (3 шт.)</t>
  </si>
  <si>
    <t>Тир (стрелковое оружие (5 шт.)</t>
  </si>
  <si>
    <t>Изготовление и установка металлоконструкций (2 шт.)</t>
  </si>
  <si>
    <t>2.9.</t>
  </si>
  <si>
    <t>Приобретение всесезонной многофункциональной машины для уборки искусственного газона футбольного и баскетбольного поля KS 7-HP-MFM 80E в количестве 2 шт.</t>
  </si>
  <si>
    <t xml:space="preserve">Содержание Центрального парка "Екатерининский" </t>
  </si>
  <si>
    <t>Уход за зелеными насаждениями (выкашивание, подкормка, прополка и полив газона, стрижка живых изгородей, формирование крон деревьев и кустарников)</t>
  </si>
  <si>
    <t>Работы по санитарной уборке (подметание, сбор поверхностного мусора, расчитка от снега и посыпка дорожек, мойка и протирка гранитно-мраморных поверхностей)</t>
  </si>
  <si>
    <t>Содержание Центрального парка "Екатерининский" (в т.ч. содержание, приобретение материалов, инвентаря оборудования)</t>
  </si>
  <si>
    <t>Приложение № 2</t>
  </si>
  <si>
    <t>городского Совета народных депутатов</t>
  </si>
  <si>
    <t>Приложение № 12</t>
  </si>
  <si>
    <t>к Решению Тираспольского</t>
  </si>
  <si>
    <t>от 11 февраля 2021 г. № 18</t>
  </si>
  <si>
    <r>
      <t>Контейнеры для мусора (5 м</t>
    </r>
    <r>
      <rPr>
        <sz val="11"/>
        <rFont val="Calibri"/>
        <family val="2"/>
        <charset val="204"/>
      </rPr>
      <t>³</t>
    </r>
    <r>
      <rPr>
        <sz val="11"/>
        <rFont val="Times New Roman"/>
        <family val="1"/>
        <charset val="204"/>
      </rPr>
      <t>)</t>
    </r>
  </si>
  <si>
    <t>Текущий ремонт и благоустройство территории парка</t>
  </si>
  <si>
    <t>Приобретение тента на каркасы</t>
  </si>
  <si>
    <t>от 2021 г. № 3</t>
  </si>
  <si>
    <t xml:space="preserve"> </t>
  </si>
  <si>
    <t>Действующая редакция</t>
  </si>
  <si>
    <t>1.1.</t>
  </si>
  <si>
    <t>Работы по содержание и благоустройству Центрального парка "Екатерининский"</t>
  </si>
  <si>
    <t>Изготовление и установка ротонды со скамейками, урнами и перголами</t>
  </si>
  <si>
    <t>Подготовка Центрального парка "Екатерининский" к новогодним праздникам</t>
  </si>
  <si>
    <t>Сумма, руб.</t>
  </si>
  <si>
    <t xml:space="preserve">  Смета                                                                                                                                                                                                                                     расходов на содержание Центрального парка "Екатерининский"</t>
  </si>
  <si>
    <t>Приложение № 4</t>
  </si>
  <si>
    <t>2.10.</t>
  </si>
  <si>
    <t>2.11.</t>
  </si>
  <si>
    <t>№ 67 от 1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</si>
</sst>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/>
    <xf numFmtId="3" fontId="4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2"/>
  <sheetViews>
    <sheetView tabSelected="1" view="pageBreakPreview" topLeftCell="A4" zoomScale="80" zoomScaleNormal="96" zoomScaleSheetLayoutView="80" workbookViewId="0">
      <selection activeCell="J18" sqref="J18"/>
    </sheetView>
  </sheetViews>
  <sheetFormatPr defaultRowHeight="15" x14ac:dyDescent="0.25"/>
  <cols>
    <col min="1" max="1" width="7" bestFit="1" customWidth="1"/>
    <col min="2" max="2" width="81.140625" customWidth="1"/>
    <col min="3" max="4" width="12.42578125" style="2" hidden="1" customWidth="1"/>
    <col min="5" max="5" width="12.42578125" style="2" customWidth="1"/>
    <col min="6" max="6" width="10" bestFit="1" customWidth="1"/>
  </cols>
  <sheetData>
    <row r="1" spans="1:8" hidden="1" x14ac:dyDescent="0.25">
      <c r="B1" s="19"/>
      <c r="C1" s="20" t="s">
        <v>47</v>
      </c>
      <c r="D1" s="20" t="s">
        <v>47</v>
      </c>
      <c r="E1" s="20" t="s">
        <v>47</v>
      </c>
    </row>
    <row r="2" spans="1:8" hidden="1" x14ac:dyDescent="0.25">
      <c r="B2" s="19"/>
      <c r="C2" s="20" t="s">
        <v>50</v>
      </c>
      <c r="D2" s="20" t="s">
        <v>50</v>
      </c>
      <c r="E2" s="20" t="s">
        <v>50</v>
      </c>
    </row>
    <row r="3" spans="1:8" hidden="1" x14ac:dyDescent="0.25">
      <c r="B3" s="19"/>
      <c r="C3" s="20" t="s">
        <v>48</v>
      </c>
      <c r="D3" s="20" t="s">
        <v>48</v>
      </c>
      <c r="E3" s="20" t="s">
        <v>48</v>
      </c>
    </row>
    <row r="4" spans="1:8" ht="19.5" customHeight="1" x14ac:dyDescent="0.25">
      <c r="C4" s="4" t="s">
        <v>49</v>
      </c>
      <c r="D4" s="4" t="s">
        <v>49</v>
      </c>
      <c r="E4" s="4" t="s">
        <v>64</v>
      </c>
    </row>
    <row r="5" spans="1:8" x14ac:dyDescent="0.25">
      <c r="C5" s="4" t="s">
        <v>50</v>
      </c>
      <c r="D5" s="4" t="s">
        <v>50</v>
      </c>
      <c r="E5" s="4" t="s">
        <v>50</v>
      </c>
    </row>
    <row r="6" spans="1:8" x14ac:dyDescent="0.25">
      <c r="C6" s="4" t="s">
        <v>48</v>
      </c>
      <c r="D6" s="4" t="s">
        <v>48</v>
      </c>
      <c r="E6" s="4" t="s">
        <v>48</v>
      </c>
    </row>
    <row r="7" spans="1:8" x14ac:dyDescent="0.25">
      <c r="C7" s="4" t="s">
        <v>51</v>
      </c>
      <c r="D7" s="4" t="s">
        <v>51</v>
      </c>
      <c r="E7" s="4" t="s">
        <v>67</v>
      </c>
    </row>
    <row r="8" spans="1:8" ht="15" hidden="1" customHeight="1" x14ac:dyDescent="0.25">
      <c r="B8" s="19"/>
      <c r="C8" s="20" t="s">
        <v>55</v>
      </c>
      <c r="D8" s="20" t="s">
        <v>55</v>
      </c>
      <c r="E8" s="20" t="s">
        <v>55</v>
      </c>
    </row>
    <row r="9" spans="1:8" ht="19.5" customHeight="1" x14ac:dyDescent="0.25">
      <c r="C9" s="4" t="s">
        <v>49</v>
      </c>
      <c r="D9" s="4" t="s">
        <v>49</v>
      </c>
      <c r="E9" s="4" t="s">
        <v>49</v>
      </c>
    </row>
    <row r="10" spans="1:8" x14ac:dyDescent="0.25">
      <c r="C10" s="4" t="s">
        <v>50</v>
      </c>
      <c r="D10" s="4" t="s">
        <v>50</v>
      </c>
      <c r="E10" s="4" t="s">
        <v>50</v>
      </c>
    </row>
    <row r="11" spans="1:8" x14ac:dyDescent="0.25">
      <c r="C11" s="4" t="s">
        <v>48</v>
      </c>
      <c r="D11" s="4" t="s">
        <v>48</v>
      </c>
      <c r="E11" s="4" t="s">
        <v>48</v>
      </c>
    </row>
    <row r="12" spans="1:8" x14ac:dyDescent="0.25">
      <c r="C12" s="4" t="s">
        <v>51</v>
      </c>
      <c r="D12" s="4" t="s">
        <v>51</v>
      </c>
      <c r="E12" s="4" t="s">
        <v>51</v>
      </c>
    </row>
    <row r="13" spans="1:8" ht="27.75" customHeight="1" x14ac:dyDescent="0.25">
      <c r="A13" s="29" t="s">
        <v>63</v>
      </c>
      <c r="B13" s="29"/>
      <c r="C13" s="29"/>
      <c r="D13" s="29"/>
      <c r="E13" s="29"/>
      <c r="H13" t="s">
        <v>56</v>
      </c>
    </row>
    <row r="14" spans="1:8" ht="26.25" customHeight="1" x14ac:dyDescent="0.25">
      <c r="A14" s="5" t="s">
        <v>1</v>
      </c>
      <c r="B14" s="5" t="s">
        <v>2</v>
      </c>
      <c r="C14" s="18" t="s">
        <v>57</v>
      </c>
      <c r="D14" s="5" t="s">
        <v>22</v>
      </c>
      <c r="E14" s="18" t="s">
        <v>62</v>
      </c>
    </row>
    <row r="15" spans="1:8" ht="13.5" customHeight="1" x14ac:dyDescent="0.25">
      <c r="A15" s="27" t="s">
        <v>11</v>
      </c>
      <c r="B15" s="27"/>
      <c r="C15" s="27"/>
      <c r="D15" s="27"/>
      <c r="E15" s="17"/>
    </row>
    <row r="16" spans="1:8" x14ac:dyDescent="0.25">
      <c r="A16" s="6"/>
      <c r="B16" s="7" t="s">
        <v>43</v>
      </c>
      <c r="C16" s="14">
        <f>C17+C18</f>
        <v>3500000</v>
      </c>
      <c r="D16" s="14">
        <f>D17+D18</f>
        <v>0</v>
      </c>
      <c r="E16" s="14">
        <f>E17+E18</f>
        <v>3500000</v>
      </c>
    </row>
    <row r="17" spans="1:6" ht="30" x14ac:dyDescent="0.25">
      <c r="A17" s="21" t="s">
        <v>58</v>
      </c>
      <c r="B17" s="12" t="s">
        <v>44</v>
      </c>
      <c r="C17" s="15">
        <f>3500000-997145</f>
        <v>2502855</v>
      </c>
      <c r="D17" s="15"/>
      <c r="E17" s="15">
        <f>3500000-997145</f>
        <v>2502855</v>
      </c>
    </row>
    <row r="18" spans="1:6" ht="30" x14ac:dyDescent="0.25">
      <c r="A18" s="21" t="s">
        <v>10</v>
      </c>
      <c r="B18" s="12" t="s">
        <v>45</v>
      </c>
      <c r="C18" s="15">
        <v>997145</v>
      </c>
      <c r="D18" s="15"/>
      <c r="E18" s="15">
        <v>997145</v>
      </c>
    </row>
    <row r="19" spans="1:6" x14ac:dyDescent="0.25">
      <c r="A19" s="28" t="s">
        <v>13</v>
      </c>
      <c r="B19" s="28"/>
      <c r="C19" s="28"/>
      <c r="D19" s="28"/>
      <c r="E19" s="22"/>
    </row>
    <row r="20" spans="1:6" ht="29.25" x14ac:dyDescent="0.25">
      <c r="A20" s="6" t="s">
        <v>12</v>
      </c>
      <c r="B20" s="9" t="s">
        <v>46</v>
      </c>
      <c r="C20" s="16">
        <f>C25+C29+C38+C21+C41+C42+C43+C44+C50+C51</f>
        <v>3707751</v>
      </c>
      <c r="D20" s="16">
        <f>D25+D29+D38+D21+D41+D42+D43+D44+D50+D51</f>
        <v>-42868</v>
      </c>
      <c r="E20" s="16">
        <f>E25+E29+E38+E21+E41+E42+E43+E44+E50+E51+E52</f>
        <v>3707751</v>
      </c>
    </row>
    <row r="21" spans="1:6" x14ac:dyDescent="0.25">
      <c r="A21" s="10" t="s">
        <v>3</v>
      </c>
      <c r="B21" s="7" t="s">
        <v>17</v>
      </c>
      <c r="C21" s="16">
        <f>SUM(C22:C24)</f>
        <v>217633</v>
      </c>
      <c r="D21" s="16">
        <f>SUM(D22:D24)</f>
        <v>-391</v>
      </c>
      <c r="E21" s="16">
        <f>SUM(E22:E24)</f>
        <v>217242</v>
      </c>
    </row>
    <row r="22" spans="1:6" x14ac:dyDescent="0.25">
      <c r="A22" s="8" t="s">
        <v>0</v>
      </c>
      <c r="B22" s="13" t="s">
        <v>14</v>
      </c>
      <c r="C22" s="15">
        <v>31132</v>
      </c>
      <c r="D22" s="15"/>
      <c r="E22" s="15">
        <v>31132</v>
      </c>
    </row>
    <row r="23" spans="1:6" ht="16.5" customHeight="1" x14ac:dyDescent="0.25">
      <c r="A23" s="8" t="s">
        <v>0</v>
      </c>
      <c r="B23" s="13" t="s">
        <v>18</v>
      </c>
      <c r="C23" s="15">
        <v>173094</v>
      </c>
      <c r="D23" s="15">
        <v>-391</v>
      </c>
      <c r="E23" s="15">
        <f>C23+D23</f>
        <v>172703</v>
      </c>
      <c r="F23" s="1"/>
    </row>
    <row r="24" spans="1:6" x14ac:dyDescent="0.25">
      <c r="A24" s="8" t="s">
        <v>0</v>
      </c>
      <c r="B24" s="13" t="s">
        <v>9</v>
      </c>
      <c r="C24" s="15">
        <v>13407</v>
      </c>
      <c r="D24" s="15"/>
      <c r="E24" s="15">
        <v>13407</v>
      </c>
    </row>
    <row r="25" spans="1:6" x14ac:dyDescent="0.25">
      <c r="A25" s="10" t="s">
        <v>4</v>
      </c>
      <c r="B25" s="11" t="s">
        <v>23</v>
      </c>
      <c r="C25" s="16">
        <f>C26+C27+C28</f>
        <v>1047020</v>
      </c>
      <c r="D25" s="16">
        <f>D26+D27+D28</f>
        <v>0</v>
      </c>
      <c r="E25" s="16">
        <f>E26+E27+E28</f>
        <v>1047020</v>
      </c>
    </row>
    <row r="26" spans="1:6" ht="30" x14ac:dyDescent="0.25">
      <c r="A26" s="8" t="s">
        <v>0</v>
      </c>
      <c r="B26" s="13" t="s">
        <v>24</v>
      </c>
      <c r="C26" s="15">
        <v>644207</v>
      </c>
      <c r="D26" s="15"/>
      <c r="E26" s="15">
        <v>644207</v>
      </c>
    </row>
    <row r="27" spans="1:6" ht="30" x14ac:dyDescent="0.25">
      <c r="A27" s="8" t="s">
        <v>0</v>
      </c>
      <c r="B27" s="13" t="s">
        <v>25</v>
      </c>
      <c r="C27" s="15">
        <v>225919</v>
      </c>
      <c r="D27" s="15"/>
      <c r="E27" s="15">
        <v>225919</v>
      </c>
    </row>
    <row r="28" spans="1:6" ht="27.75" customHeight="1" x14ac:dyDescent="0.25">
      <c r="A28" s="8" t="s">
        <v>0</v>
      </c>
      <c r="B28" s="13" t="s">
        <v>26</v>
      </c>
      <c r="C28" s="15">
        <v>176894</v>
      </c>
      <c r="D28" s="15"/>
      <c r="E28" s="15">
        <v>176894</v>
      </c>
    </row>
    <row r="29" spans="1:6" ht="28.5" x14ac:dyDescent="0.25">
      <c r="A29" s="6" t="s">
        <v>5</v>
      </c>
      <c r="B29" s="11" t="s">
        <v>20</v>
      </c>
      <c r="C29" s="16">
        <f>SUM(C30:C37)</f>
        <v>379676</v>
      </c>
      <c r="D29" s="16">
        <f>SUM(D30:D37)</f>
        <v>-14890</v>
      </c>
      <c r="E29" s="16">
        <f>SUM(E30:E37)</f>
        <v>364786</v>
      </c>
    </row>
    <row r="30" spans="1:6" x14ac:dyDescent="0.25">
      <c r="A30" s="8" t="s">
        <v>0</v>
      </c>
      <c r="B30" s="13" t="s">
        <v>27</v>
      </c>
      <c r="C30" s="15">
        <v>57800</v>
      </c>
      <c r="D30" s="15"/>
      <c r="E30" s="15">
        <v>57800</v>
      </c>
    </row>
    <row r="31" spans="1:6" x14ac:dyDescent="0.25">
      <c r="A31" s="8" t="s">
        <v>0</v>
      </c>
      <c r="B31" s="13" t="s">
        <v>28</v>
      </c>
      <c r="C31" s="15">
        <v>29548</v>
      </c>
      <c r="D31" s="15"/>
      <c r="E31" s="15">
        <v>29548</v>
      </c>
    </row>
    <row r="32" spans="1:6" x14ac:dyDescent="0.25">
      <c r="A32" s="8" t="s">
        <v>0</v>
      </c>
      <c r="B32" s="13" t="s">
        <v>29</v>
      </c>
      <c r="C32" s="15">
        <v>37320</v>
      </c>
      <c r="D32" s="15"/>
      <c r="E32" s="15">
        <v>37320</v>
      </c>
    </row>
    <row r="33" spans="1:5" x14ac:dyDescent="0.25">
      <c r="A33" s="8" t="s">
        <v>0</v>
      </c>
      <c r="B33" s="13" t="s">
        <v>6</v>
      </c>
      <c r="C33" s="15">
        <v>50000</v>
      </c>
      <c r="D33" s="15">
        <v>-14810</v>
      </c>
      <c r="E33" s="15">
        <f>C33+D33</f>
        <v>35190</v>
      </c>
    </row>
    <row r="34" spans="1:5" x14ac:dyDescent="0.25">
      <c r="A34" s="8" t="s">
        <v>0</v>
      </c>
      <c r="B34" s="13" t="s">
        <v>30</v>
      </c>
      <c r="C34" s="15">
        <v>27380</v>
      </c>
      <c r="D34" s="15">
        <v>-80</v>
      </c>
      <c r="E34" s="15">
        <f>C34+D34</f>
        <v>27300</v>
      </c>
    </row>
    <row r="35" spans="1:5" x14ac:dyDescent="0.25">
      <c r="A35" s="8" t="s">
        <v>0</v>
      </c>
      <c r="B35" s="13" t="s">
        <v>7</v>
      </c>
      <c r="C35" s="15">
        <v>23452</v>
      </c>
      <c r="D35" s="15"/>
      <c r="E35" s="15">
        <v>23452</v>
      </c>
    </row>
    <row r="36" spans="1:5" x14ac:dyDescent="0.25">
      <c r="A36" s="8" t="s">
        <v>0</v>
      </c>
      <c r="B36" s="13" t="s">
        <v>16</v>
      </c>
      <c r="C36" s="15">
        <v>100000</v>
      </c>
      <c r="D36" s="15"/>
      <c r="E36" s="15">
        <v>100000</v>
      </c>
    </row>
    <row r="37" spans="1:5" x14ac:dyDescent="0.25">
      <c r="A37" s="8" t="s">
        <v>0</v>
      </c>
      <c r="B37" s="13" t="s">
        <v>52</v>
      </c>
      <c r="C37" s="15">
        <v>54176</v>
      </c>
      <c r="D37" s="15"/>
      <c r="E37" s="15">
        <v>54176</v>
      </c>
    </row>
    <row r="38" spans="1:5" ht="28.5" x14ac:dyDescent="0.25">
      <c r="A38" s="6" t="s">
        <v>15</v>
      </c>
      <c r="B38" s="11" t="s">
        <v>59</v>
      </c>
      <c r="C38" s="16">
        <f>C39+C40</f>
        <v>616293</v>
      </c>
      <c r="D38" s="16">
        <f>D39+D40</f>
        <v>-19123</v>
      </c>
      <c r="E38" s="16">
        <f>E39+E40</f>
        <v>597170</v>
      </c>
    </row>
    <row r="39" spans="1:5" x14ac:dyDescent="0.25">
      <c r="A39" s="8" t="s">
        <v>0</v>
      </c>
      <c r="B39" s="13" t="s">
        <v>8</v>
      </c>
      <c r="C39" s="15">
        <v>64518</v>
      </c>
      <c r="D39" s="15"/>
      <c r="E39" s="15">
        <v>64518</v>
      </c>
    </row>
    <row r="40" spans="1:5" ht="14.25" customHeight="1" x14ac:dyDescent="0.25">
      <c r="A40" s="8" t="s">
        <v>0</v>
      </c>
      <c r="B40" s="13" t="s">
        <v>21</v>
      </c>
      <c r="C40" s="15">
        <v>551775</v>
      </c>
      <c r="D40" s="15">
        <v>-19123</v>
      </c>
      <c r="E40" s="15">
        <f>C40+D40</f>
        <v>532652</v>
      </c>
    </row>
    <row r="41" spans="1:5" s="3" customFormat="1" x14ac:dyDescent="0.25">
      <c r="A41" s="6" t="s">
        <v>19</v>
      </c>
      <c r="B41" s="11" t="s">
        <v>53</v>
      </c>
      <c r="C41" s="16">
        <v>133558</v>
      </c>
      <c r="D41" s="16"/>
      <c r="E41" s="16">
        <v>133558</v>
      </c>
    </row>
    <row r="42" spans="1:5" x14ac:dyDescent="0.25">
      <c r="A42" s="6" t="s">
        <v>31</v>
      </c>
      <c r="B42" s="11" t="s">
        <v>32</v>
      </c>
      <c r="C42" s="16">
        <v>200000</v>
      </c>
      <c r="D42" s="16">
        <v>-8466</v>
      </c>
      <c r="E42" s="16">
        <f>C42+D42</f>
        <v>191534</v>
      </c>
    </row>
    <row r="43" spans="1:5" ht="28.5" x14ac:dyDescent="0.25">
      <c r="A43" s="6" t="s">
        <v>33</v>
      </c>
      <c r="B43" s="11" t="s">
        <v>35</v>
      </c>
      <c r="C43" s="16">
        <v>588000</v>
      </c>
      <c r="D43" s="16"/>
      <c r="E43" s="16">
        <v>588000</v>
      </c>
    </row>
    <row r="44" spans="1:5" x14ac:dyDescent="0.25">
      <c r="A44" s="6" t="s">
        <v>34</v>
      </c>
      <c r="B44" s="11" t="s">
        <v>36</v>
      </c>
      <c r="C44" s="16">
        <f>C45+C46+C47+C48+C49</f>
        <v>258420</v>
      </c>
      <c r="D44" s="16">
        <f>D45+D46+D47+D48+D49</f>
        <v>2</v>
      </c>
      <c r="E44" s="16">
        <f>E45+E46+E47+E48+E49</f>
        <v>258422</v>
      </c>
    </row>
    <row r="45" spans="1:5" x14ac:dyDescent="0.25">
      <c r="A45" s="8" t="s">
        <v>0</v>
      </c>
      <c r="B45" s="13" t="s">
        <v>37</v>
      </c>
      <c r="C45" s="15">
        <v>49000</v>
      </c>
      <c r="D45" s="15"/>
      <c r="E45" s="15">
        <v>49000</v>
      </c>
    </row>
    <row r="46" spans="1:5" x14ac:dyDescent="0.25">
      <c r="A46" s="8" t="s">
        <v>0</v>
      </c>
      <c r="B46" s="13" t="s">
        <v>38</v>
      </c>
      <c r="C46" s="15">
        <v>23850</v>
      </c>
      <c r="D46" s="15"/>
      <c r="E46" s="15">
        <v>23850</v>
      </c>
    </row>
    <row r="47" spans="1:5" x14ac:dyDescent="0.25">
      <c r="A47" s="8" t="s">
        <v>0</v>
      </c>
      <c r="B47" s="13" t="s">
        <v>39</v>
      </c>
      <c r="C47" s="15">
        <v>42249</v>
      </c>
      <c r="D47" s="15"/>
      <c r="E47" s="15">
        <v>42249</v>
      </c>
    </row>
    <row r="48" spans="1:5" x14ac:dyDescent="0.25">
      <c r="A48" s="8" t="s">
        <v>0</v>
      </c>
      <c r="B48" s="13" t="s">
        <v>40</v>
      </c>
      <c r="C48" s="15">
        <v>60000</v>
      </c>
      <c r="D48" s="15">
        <v>478</v>
      </c>
      <c r="E48" s="15">
        <f>C48+D48</f>
        <v>60478</v>
      </c>
    </row>
    <row r="49" spans="1:5" ht="14.25" customHeight="1" x14ac:dyDescent="0.25">
      <c r="A49" s="8" t="s">
        <v>0</v>
      </c>
      <c r="B49" s="13" t="s">
        <v>54</v>
      </c>
      <c r="C49" s="15">
        <v>83321</v>
      </c>
      <c r="D49" s="15">
        <v>-476</v>
      </c>
      <c r="E49" s="15">
        <f>C49+D49</f>
        <v>82845</v>
      </c>
    </row>
    <row r="50" spans="1:5" ht="42.75" x14ac:dyDescent="0.25">
      <c r="A50" s="6" t="s">
        <v>41</v>
      </c>
      <c r="B50" s="11" t="s">
        <v>42</v>
      </c>
      <c r="C50" s="16">
        <v>59400</v>
      </c>
      <c r="D50" s="16"/>
      <c r="E50" s="16">
        <v>59400</v>
      </c>
    </row>
    <row r="51" spans="1:5" x14ac:dyDescent="0.25">
      <c r="A51" s="6" t="s">
        <v>65</v>
      </c>
      <c r="B51" s="11" t="s">
        <v>60</v>
      </c>
      <c r="C51" s="16">
        <v>207751</v>
      </c>
      <c r="D51" s="16"/>
      <c r="E51" s="16">
        <v>207751</v>
      </c>
    </row>
    <row r="52" spans="1:5" ht="15.75" x14ac:dyDescent="0.25">
      <c r="A52" s="26" t="s">
        <v>66</v>
      </c>
      <c r="B52" s="25" t="s">
        <v>61</v>
      </c>
      <c r="C52" s="23"/>
      <c r="D52" s="24">
        <v>42868</v>
      </c>
      <c r="E52" s="24">
        <v>42868</v>
      </c>
    </row>
  </sheetData>
  <mergeCells count="3">
    <mergeCell ref="A15:D15"/>
    <mergeCell ref="A19:D19"/>
    <mergeCell ref="A13:E13"/>
  </mergeCells>
  <pageMargins left="0.11811023622047245" right="0.15748031496062992" top="0.15748031496062992" bottom="0.15748031496062992" header="0.15748031496062992" footer="0.15748031496062992"/>
  <pageSetup paperSize="9" scale="8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2021-12-01T09:17:06Z</cp:lastPrinted>
  <dcterms:created xsi:type="dcterms:W3CDTF">2017-07-19T06:59:33Z</dcterms:created>
  <dcterms:modified xsi:type="dcterms:W3CDTF">2021-12-01T09:17:09Z</dcterms:modified>
</cp:coreProperties>
</file>