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Лист1!$A$1:$X$26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U24" i="15" l="1"/>
  <c r="R24" i="15" l="1"/>
  <c r="L25" i="15" l="1"/>
  <c r="R16" i="15"/>
  <c r="R17" i="15"/>
  <c r="R18" i="15"/>
  <c r="R19" i="15"/>
  <c r="R20" i="15"/>
  <c r="R21" i="15"/>
  <c r="X21" i="15" s="1"/>
  <c r="R22" i="15"/>
  <c r="R23" i="15"/>
  <c r="R25" i="15"/>
  <c r="R26" i="15"/>
  <c r="R15" i="15"/>
  <c r="C16" i="15"/>
  <c r="C17" i="15"/>
  <c r="C18" i="15"/>
  <c r="C19" i="15"/>
  <c r="C20" i="15"/>
  <c r="C21" i="15"/>
  <c r="C23" i="15"/>
  <c r="X23" i="15" s="1"/>
  <c r="C24" i="15"/>
  <c r="X24" i="15" s="1"/>
  <c r="C15" i="15"/>
  <c r="D14" i="15"/>
  <c r="E14" i="15"/>
  <c r="F14" i="15"/>
  <c r="G14" i="15"/>
  <c r="H14" i="15"/>
  <c r="I14" i="15"/>
  <c r="J14" i="15"/>
  <c r="M14" i="15"/>
  <c r="N14" i="15"/>
  <c r="O14" i="15"/>
  <c r="P14" i="15"/>
  <c r="Q14" i="15"/>
  <c r="S14" i="15"/>
  <c r="U14" i="15"/>
  <c r="V14" i="15"/>
  <c r="W14" i="15"/>
  <c r="D13" i="15"/>
  <c r="E13" i="15"/>
  <c r="F13" i="15"/>
  <c r="G13" i="15"/>
  <c r="H13" i="15"/>
  <c r="I13" i="15"/>
  <c r="J13" i="15"/>
  <c r="K13" i="15"/>
  <c r="M13" i="15"/>
  <c r="N13" i="15"/>
  <c r="O13" i="15"/>
  <c r="P13" i="15"/>
  <c r="Q13" i="15"/>
  <c r="S13" i="15"/>
  <c r="U13" i="15"/>
  <c r="V13" i="15"/>
  <c r="W13" i="15"/>
  <c r="C26" i="15"/>
  <c r="L13" i="15"/>
  <c r="C22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K14" i="15"/>
  <c r="C25" i="15"/>
  <c r="C13" i="15" s="1"/>
  <c r="L14" i="15"/>
  <c r="X16" i="15"/>
  <c r="X19" i="15"/>
  <c r="X22" i="15"/>
  <c r="X15" i="15"/>
  <c r="X17" i="15"/>
  <c r="X18" i="15"/>
  <c r="X20" i="15"/>
  <c r="E6" i="12"/>
  <c r="C16" i="12"/>
  <c r="F16" i="12" s="1"/>
  <c r="E4" i="14"/>
  <c r="D4" i="14" l="1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R13" i="15"/>
  <c r="X25" i="15"/>
  <c r="X13" i="15" s="1"/>
  <c r="R14" i="15"/>
  <c r="X26" i="15"/>
  <c r="X14" i="15" s="1"/>
  <c r="C14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</calcChain>
</file>

<file path=xl/sharedStrings.xml><?xml version="1.0" encoding="utf-8"?>
<sst xmlns="http://schemas.openxmlformats.org/spreadsheetml/2006/main" count="195" uniqueCount="93">
  <si>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</si>
  <si>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</si>
  <si>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</si>
  <si>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</si>
  <si>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</si>
  <si>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</si>
  <si>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</si>
  <si>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</si>
  <si>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</si>
  <si>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</si>
  <si>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</si>
  <si>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</si>
  <si>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</si>
  <si>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</si>
  <si>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</si>
  <si>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</si>
  <si>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</si>
  <si>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</si>
  <si>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</si>
  <si>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</si>
  <si>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</si>
  <si>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</si>
  <si>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</si>
  <si>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</si>
  <si>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</si>
  <si>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</si>
  <si>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</si>
  <si>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</si>
  <si>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</si>
  <si>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</si>
  <si>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</si>
  <si>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</si>
  <si>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</si>
  <si>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</si>
  <si>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</si>
  <si>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</si>
  <si>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</si>
  <si>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</si>
  <si>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</si>
  <si>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</si>
  <si>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</si>
  <si>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</si>
  <si>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</si>
  <si>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</si>
  <si>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</si>
  <si>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</si>
  <si>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</si>
  <si>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</si>
  <si>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</si>
  <si>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</si>
  <si>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</si>
  <si>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</si>
  <si>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</si>
  <si>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</si>
  <si>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</si>
  <si>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</si>
  <si>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</si>
  <si>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</si>
  <si>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</si>
  <si>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</si>
  <si>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</si>
  <si>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</si>
  <si>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</si>
  <si>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</si>
  <si>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</si>
  <si>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</si>
  <si>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</si>
  <si>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 xml:space="preserve">Плата за проживание спортсменов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</si>
  <si>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</si>
  <si>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</si>
  <si>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</si>
  <si>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</si>
  <si>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</si>
  <si>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</si>
  <si>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</si>
  <si>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</si>
  <si>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</si>
  <si>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</si>
  <si>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</si>
  <si>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</si>
  <si>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</si>
  <si>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</si>
  <si>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 xml:space="preserve">плата за аренду помещен.                       </t>
  </si>
  <si>
    <t>Ожид. 2019 г.</t>
  </si>
  <si>
    <t>Прогноз 2020 г.</t>
  </si>
  <si>
    <t>Приложение № 3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</si>
  <si>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</si>
  <si>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</si>
  <si>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</si>
  <si>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</si>
  <si>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>Оформление фотозон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</si>
  <si>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2022 год</t>
  </si>
  <si>
    <t xml:space="preserve">№ 2 от 17 февраля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</si>
</sst>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4" fillId="5" borderId="0" xfId="0" applyFont="1" applyFill="1"/>
    <xf numFmtId="0" fontId="22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3" fontId="28" fillId="5" borderId="0" xfId="0" applyNumberFormat="1" applyFont="1" applyFill="1"/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58" t="s">
        <v>64</v>
      </c>
      <c r="B1" s="158"/>
      <c r="C1" s="158"/>
      <c r="D1" s="158"/>
      <c r="E1" s="158"/>
      <c r="F1" s="157"/>
      <c r="G1" s="157"/>
      <c r="H1" s="33"/>
    </row>
    <row r="2" spans="1:8" ht="15" customHeight="1" thickBot="1" x14ac:dyDescent="0.25">
      <c r="A2" s="159" t="s">
        <v>23</v>
      </c>
      <c r="B2" s="160"/>
      <c r="C2" s="160"/>
      <c r="D2" s="160"/>
      <c r="E2" s="161"/>
      <c r="F2" s="162">
        <v>2014</v>
      </c>
      <c r="G2" s="164">
        <v>2015</v>
      </c>
      <c r="H2" s="146">
        <v>2016</v>
      </c>
    </row>
    <row r="3" spans="1:8" ht="25.5" customHeight="1" thickBot="1" x14ac:dyDescent="0.25">
      <c r="A3" s="164" t="s">
        <v>26</v>
      </c>
      <c r="B3" s="167" t="s">
        <v>11</v>
      </c>
      <c r="C3" s="168"/>
      <c r="D3" s="169"/>
      <c r="E3" s="30" t="s">
        <v>13</v>
      </c>
      <c r="F3" s="163"/>
      <c r="G3" s="165"/>
      <c r="H3" s="147"/>
    </row>
    <row r="4" spans="1:8" ht="18" customHeight="1" thickBot="1" x14ac:dyDescent="0.25">
      <c r="A4" s="165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48" t="e">
        <f>C4</f>
        <v>#REF!</v>
      </c>
      <c r="G4" s="151" t="e">
        <f>C5</f>
        <v>#REF!</v>
      </c>
      <c r="H4" s="154" t="e">
        <f>C6</f>
        <v>#REF!</v>
      </c>
    </row>
    <row r="5" spans="1:8" ht="18" customHeight="1" thickBot="1" x14ac:dyDescent="0.25">
      <c r="A5" s="165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49"/>
      <c r="G5" s="152"/>
      <c r="H5" s="155"/>
    </row>
    <row r="6" spans="1:8" ht="18" customHeight="1" thickBot="1" x14ac:dyDescent="0.25">
      <c r="A6" s="166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50"/>
      <c r="G6" s="153"/>
      <c r="H6" s="156"/>
    </row>
    <row r="7" spans="1:8" ht="18" customHeight="1" x14ac:dyDescent="0.2">
      <c r="A7" s="170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35" t="e">
        <f>C7</f>
        <v>#REF!</v>
      </c>
      <c r="G7" s="138" t="e">
        <f>C8</f>
        <v>#REF!</v>
      </c>
      <c r="H7" s="141" t="e">
        <f>C9</f>
        <v>#REF!</v>
      </c>
    </row>
    <row r="8" spans="1:8" ht="18" customHeight="1" x14ac:dyDescent="0.2">
      <c r="A8" s="171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35"/>
      <c r="G8" s="138"/>
      <c r="H8" s="141"/>
    </row>
    <row r="9" spans="1:8" ht="18" customHeight="1" thickBot="1" x14ac:dyDescent="0.25">
      <c r="A9" s="172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43"/>
      <c r="G9" s="144"/>
      <c r="H9" s="145"/>
    </row>
    <row r="10" spans="1:8" ht="18" customHeight="1" x14ac:dyDescent="0.2">
      <c r="A10" s="170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34" t="e">
        <f>C10</f>
        <v>#REF!</v>
      </c>
      <c r="G10" s="137" t="e">
        <f>C11</f>
        <v>#REF!</v>
      </c>
      <c r="H10" s="140" t="e">
        <f>C12</f>
        <v>#REF!</v>
      </c>
    </row>
    <row r="11" spans="1:8" ht="18" customHeight="1" x14ac:dyDescent="0.2">
      <c r="A11" s="171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35"/>
      <c r="G11" s="138"/>
      <c r="H11" s="141"/>
    </row>
    <row r="12" spans="1:8" ht="18" customHeight="1" thickBot="1" x14ac:dyDescent="0.25">
      <c r="A12" s="172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43"/>
      <c r="G12" s="144"/>
      <c r="H12" s="145"/>
    </row>
    <row r="13" spans="1:8" ht="18" customHeight="1" x14ac:dyDescent="0.2">
      <c r="A13" s="170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34" t="e">
        <f>C13</f>
        <v>#REF!</v>
      </c>
      <c r="G13" s="137" t="e">
        <f>C14</f>
        <v>#REF!</v>
      </c>
      <c r="H13" s="140" t="e">
        <f>C15</f>
        <v>#REF!</v>
      </c>
    </row>
    <row r="14" spans="1:8" ht="18" customHeight="1" x14ac:dyDescent="0.2">
      <c r="A14" s="171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35"/>
      <c r="G14" s="138"/>
      <c r="H14" s="141"/>
    </row>
    <row r="15" spans="1:8" ht="18" customHeight="1" thickBot="1" x14ac:dyDescent="0.25">
      <c r="A15" s="172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43"/>
      <c r="G15" s="144"/>
      <c r="H15" s="145"/>
    </row>
    <row r="16" spans="1:8" ht="18" customHeight="1" x14ac:dyDescent="0.2">
      <c r="A16" s="173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34" t="e">
        <f>C16</f>
        <v>#REF!</v>
      </c>
      <c r="G16" s="137" t="e">
        <f>C17</f>
        <v>#REF!</v>
      </c>
      <c r="H16" s="140" t="e">
        <f>C18</f>
        <v>#REF!</v>
      </c>
    </row>
    <row r="17" spans="1:8" ht="18" customHeight="1" x14ac:dyDescent="0.2">
      <c r="A17" s="174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35"/>
      <c r="G17" s="138"/>
      <c r="H17" s="141"/>
    </row>
    <row r="18" spans="1:8" ht="18" customHeight="1" thickBot="1" x14ac:dyDescent="0.25">
      <c r="A18" s="175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43"/>
      <c r="G18" s="144"/>
      <c r="H18" s="145"/>
    </row>
    <row r="19" spans="1:8" ht="18" customHeight="1" x14ac:dyDescent="0.2">
      <c r="A19" s="171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34" t="e">
        <f>C19</f>
        <v>#REF!</v>
      </c>
      <c r="G19" s="137" t="e">
        <f>C20</f>
        <v>#REF!</v>
      </c>
      <c r="H19" s="140" t="e">
        <f>C21</f>
        <v>#REF!</v>
      </c>
    </row>
    <row r="20" spans="1:8" ht="18" customHeight="1" x14ac:dyDescent="0.2">
      <c r="A20" s="171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35"/>
      <c r="G20" s="138"/>
      <c r="H20" s="141"/>
    </row>
    <row r="21" spans="1:8" ht="18" customHeight="1" thickBot="1" x14ac:dyDescent="0.25">
      <c r="A21" s="172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43"/>
      <c r="G21" s="144"/>
      <c r="H21" s="145"/>
    </row>
    <row r="22" spans="1:8" ht="18" customHeight="1" x14ac:dyDescent="0.2">
      <c r="A22" s="170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34" t="e">
        <f>C22</f>
        <v>#REF!</v>
      </c>
      <c r="G22" s="137" t="e">
        <f>C23</f>
        <v>#REF!</v>
      </c>
      <c r="H22" s="140" t="e">
        <f>C24</f>
        <v>#REF!</v>
      </c>
    </row>
    <row r="23" spans="1:8" ht="18" customHeight="1" x14ac:dyDescent="0.2">
      <c r="A23" s="171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35"/>
      <c r="G23" s="138"/>
      <c r="H23" s="141"/>
    </row>
    <row r="24" spans="1:8" ht="18" customHeight="1" thickBot="1" x14ac:dyDescent="0.25">
      <c r="A24" s="172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36"/>
      <c r="G24" s="139"/>
      <c r="H24" s="142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A10:A12"/>
    <mergeCell ref="A7:A9"/>
    <mergeCell ref="A22:A24"/>
    <mergeCell ref="A19:A21"/>
    <mergeCell ref="A16:A18"/>
    <mergeCell ref="A13:A15"/>
    <mergeCell ref="F1:G1"/>
    <mergeCell ref="A1:E1"/>
    <mergeCell ref="A2:E2"/>
    <mergeCell ref="F2:F3"/>
    <mergeCell ref="G2:G3"/>
    <mergeCell ref="A3:A6"/>
    <mergeCell ref="B3:D3"/>
    <mergeCell ref="H2:H3"/>
    <mergeCell ref="F4:F6"/>
    <mergeCell ref="G4:G6"/>
    <mergeCell ref="H4:H6"/>
    <mergeCell ref="F7:F9"/>
    <mergeCell ref="G7:G9"/>
    <mergeCell ref="H7:H9"/>
    <mergeCell ref="F10:F12"/>
    <mergeCell ref="G10:G12"/>
    <mergeCell ref="H10:H12"/>
    <mergeCell ref="F13:F15"/>
    <mergeCell ref="G13:G15"/>
    <mergeCell ref="H13:H15"/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79"/>
      <c r="Q1" s="179"/>
      <c r="R1" s="179"/>
      <c r="S1" s="179"/>
      <c r="T1" s="179"/>
      <c r="U1" s="179"/>
      <c r="V1" s="179" t="s">
        <v>62</v>
      </c>
      <c r="W1" s="179"/>
      <c r="X1" s="179"/>
      <c r="Y1" s="179"/>
      <c r="Z1" s="179"/>
      <c r="AA1" s="179"/>
    </row>
    <row r="2" spans="1:28" ht="18.75" x14ac:dyDescent="0.3">
      <c r="P2" s="179"/>
      <c r="Q2" s="179"/>
      <c r="R2" s="179"/>
      <c r="S2" s="179"/>
      <c r="T2" s="179"/>
      <c r="U2" s="179"/>
      <c r="V2" s="179" t="s">
        <v>63</v>
      </c>
      <c r="W2" s="179"/>
      <c r="X2" s="179"/>
      <c r="Y2" s="179"/>
      <c r="Z2" s="179"/>
      <c r="AA2" s="179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79"/>
      <c r="Q4" s="179"/>
      <c r="R4" s="179"/>
      <c r="S4" s="179"/>
      <c r="T4" s="179"/>
      <c r="U4" s="179"/>
      <c r="V4" s="179" t="s">
        <v>57</v>
      </c>
      <c r="W4" s="179"/>
      <c r="X4" s="179"/>
      <c r="Y4" s="179"/>
      <c r="Z4" s="179"/>
      <c r="AA4" s="179"/>
    </row>
    <row r="5" spans="1:28" ht="18.75" x14ac:dyDescent="0.3">
      <c r="P5" s="179"/>
      <c r="Q5" s="179"/>
      <c r="R5" s="179"/>
      <c r="S5" s="179"/>
      <c r="T5" s="179"/>
      <c r="U5" s="179"/>
      <c r="V5" s="179" t="s">
        <v>58</v>
      </c>
      <c r="W5" s="179"/>
      <c r="X5" s="179"/>
      <c r="Y5" s="179"/>
      <c r="Z5" s="179"/>
      <c r="AA5" s="179"/>
    </row>
    <row r="6" spans="1:28" ht="18.75" x14ac:dyDescent="0.3">
      <c r="P6" s="179"/>
      <c r="Q6" s="179"/>
      <c r="R6" s="179"/>
      <c r="S6" s="179"/>
      <c r="T6" s="179"/>
      <c r="U6" s="179"/>
      <c r="V6" s="179" t="s">
        <v>60</v>
      </c>
      <c r="W6" s="179"/>
      <c r="X6" s="179"/>
      <c r="Y6" s="179"/>
      <c r="Z6" s="179"/>
      <c r="AA6" s="179"/>
    </row>
    <row r="7" spans="1:28" ht="18.75" x14ac:dyDescent="0.3">
      <c r="P7" s="179"/>
      <c r="Q7" s="179"/>
      <c r="R7" s="179"/>
      <c r="S7" s="179"/>
      <c r="T7" s="179"/>
      <c r="U7" s="179"/>
      <c r="V7" s="179" t="s">
        <v>59</v>
      </c>
      <c r="W7" s="179"/>
      <c r="X7" s="179"/>
      <c r="Y7" s="179"/>
      <c r="Z7" s="179"/>
      <c r="AA7" s="179"/>
    </row>
    <row r="8" spans="1:28" ht="18" x14ac:dyDescent="0.25">
      <c r="V8" s="178"/>
      <c r="W8" s="178"/>
      <c r="X8" s="178"/>
      <c r="Y8" s="178"/>
      <c r="Z8" s="178"/>
      <c r="AA8" s="178"/>
    </row>
    <row r="9" spans="1:28" ht="49.5" customHeight="1" x14ac:dyDescent="0.2">
      <c r="A9" s="107" t="s">
        <v>65</v>
      </c>
      <c r="B9" s="107"/>
      <c r="C9" s="107"/>
      <c r="D9" s="187" t="s">
        <v>66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204" t="s">
        <v>40</v>
      </c>
      <c r="B11" s="105"/>
      <c r="C11" s="106"/>
      <c r="D11" s="214" t="s">
        <v>5</v>
      </c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6"/>
      <c r="AB11" s="5"/>
    </row>
    <row r="12" spans="1:28" ht="18" customHeight="1" x14ac:dyDescent="0.2">
      <c r="A12" s="205"/>
      <c r="B12" s="208" t="s">
        <v>12</v>
      </c>
      <c r="C12" s="207" t="s">
        <v>4</v>
      </c>
      <c r="D12" s="176" t="s">
        <v>3</v>
      </c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</row>
    <row r="13" spans="1:28" ht="60" customHeight="1" x14ac:dyDescent="0.2">
      <c r="A13" s="205"/>
      <c r="B13" s="209"/>
      <c r="C13" s="205"/>
      <c r="D13" s="213" t="s">
        <v>6</v>
      </c>
      <c r="E13" s="192"/>
      <c r="F13" s="193" t="s">
        <v>1</v>
      </c>
      <c r="G13" s="192" t="s">
        <v>16</v>
      </c>
      <c r="H13" s="192" t="s">
        <v>17</v>
      </c>
      <c r="I13" s="198" t="s">
        <v>7</v>
      </c>
      <c r="J13" s="199"/>
      <c r="K13" s="200"/>
      <c r="L13" s="192" t="s">
        <v>18</v>
      </c>
      <c r="M13" s="193" t="s">
        <v>56</v>
      </c>
      <c r="N13" s="201" t="s">
        <v>54</v>
      </c>
      <c r="O13" s="192" t="s">
        <v>19</v>
      </c>
      <c r="P13" s="195" t="s">
        <v>20</v>
      </c>
      <c r="Q13" s="192" t="s">
        <v>21</v>
      </c>
      <c r="R13" s="192" t="s">
        <v>2</v>
      </c>
      <c r="S13" s="192" t="s">
        <v>22</v>
      </c>
      <c r="T13" s="195" t="s">
        <v>48</v>
      </c>
      <c r="U13" s="195"/>
      <c r="V13" s="188" t="s">
        <v>50</v>
      </c>
      <c r="W13" s="188" t="s">
        <v>52</v>
      </c>
      <c r="X13" s="188" t="s">
        <v>51</v>
      </c>
      <c r="Y13" s="188" t="s">
        <v>53</v>
      </c>
      <c r="Z13" s="190" t="s">
        <v>49</v>
      </c>
      <c r="AA13" s="193" t="s">
        <v>28</v>
      </c>
    </row>
    <row r="14" spans="1:28" ht="70.5" customHeight="1" thickBot="1" x14ac:dyDescent="0.25">
      <c r="A14" s="206"/>
      <c r="B14" s="210"/>
      <c r="C14" s="206"/>
      <c r="D14" s="12" t="s">
        <v>14</v>
      </c>
      <c r="E14" s="7" t="s">
        <v>15</v>
      </c>
      <c r="F14" s="197"/>
      <c r="G14" s="193"/>
      <c r="H14" s="193"/>
      <c r="I14" s="7" t="s">
        <v>8</v>
      </c>
      <c r="J14" s="7" t="s">
        <v>9</v>
      </c>
      <c r="K14" s="7" t="s">
        <v>24</v>
      </c>
      <c r="L14" s="193"/>
      <c r="M14" s="197"/>
      <c r="N14" s="202"/>
      <c r="O14" s="193"/>
      <c r="P14" s="188"/>
      <c r="Q14" s="193"/>
      <c r="R14" s="193"/>
      <c r="S14" s="193"/>
      <c r="T14" s="196"/>
      <c r="U14" s="196"/>
      <c r="V14" s="189"/>
      <c r="W14" s="189"/>
      <c r="X14" s="189"/>
      <c r="Y14" s="189"/>
      <c r="Z14" s="191"/>
      <c r="AA14" s="194"/>
    </row>
    <row r="15" spans="1:28" ht="22.5" customHeight="1" x14ac:dyDescent="0.2">
      <c r="A15" s="211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12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12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12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203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82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82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83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181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82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82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82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82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83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181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82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82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82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82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83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181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82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82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82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82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83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181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82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82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82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82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185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184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184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184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184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184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184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180" t="s">
        <v>38</v>
      </c>
      <c r="B54" s="180"/>
      <c r="C54" s="180"/>
      <c r="D54" s="104"/>
      <c r="E54" s="104"/>
      <c r="F54" s="104"/>
      <c r="G54" s="104"/>
      <c r="H54" s="104"/>
      <c r="I54" s="104"/>
      <c r="J54" s="2"/>
      <c r="K54" s="2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180" t="s">
        <v>55</v>
      </c>
      <c r="B56" s="180"/>
      <c r="C56" s="18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180" t="s">
        <v>37</v>
      </c>
      <c r="B57" s="180"/>
      <c r="C57" s="180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P1:U1"/>
    <mergeCell ref="P2:U2"/>
    <mergeCell ref="P4:U4"/>
    <mergeCell ref="V1:AA1"/>
    <mergeCell ref="V2:AA2"/>
    <mergeCell ref="V4:AA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L13:L14"/>
    <mergeCell ref="Q13:Q14"/>
    <mergeCell ref="M13:M14"/>
    <mergeCell ref="I13:K13"/>
    <mergeCell ref="P13:P14"/>
    <mergeCell ref="N13:N14"/>
    <mergeCell ref="R13:R14"/>
    <mergeCell ref="AA13:AA14"/>
    <mergeCell ref="T13:U14"/>
    <mergeCell ref="W13:W14"/>
    <mergeCell ref="V13:V14"/>
    <mergeCell ref="X13:X14"/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17" t="s">
        <v>61</v>
      </c>
      <c r="B1" s="217"/>
      <c r="C1" s="217"/>
      <c r="D1" s="217"/>
      <c r="E1" s="217"/>
    </row>
    <row r="2" spans="1:5" ht="25.5" customHeight="1" x14ac:dyDescent="0.2">
      <c r="A2" s="218" t="s">
        <v>23</v>
      </c>
      <c r="B2" s="218"/>
      <c r="C2" s="218"/>
      <c r="D2" s="218"/>
      <c r="E2" s="218"/>
    </row>
    <row r="3" spans="1:5" s="20" customFormat="1" ht="25.5" customHeight="1" x14ac:dyDescent="0.2">
      <c r="A3" s="219" t="s">
        <v>10</v>
      </c>
      <c r="B3" s="219" t="s">
        <v>11</v>
      </c>
      <c r="C3" s="219"/>
      <c r="D3" s="219"/>
      <c r="E3" s="109" t="s">
        <v>13</v>
      </c>
    </row>
    <row r="4" spans="1:5" s="20" customFormat="1" ht="25.5" customHeight="1" x14ac:dyDescent="0.2">
      <c r="A4" s="219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19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22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20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20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20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20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20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20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20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20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20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20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21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="60" zoomScaleNormal="60" zoomScaleSheetLayoutView="40" workbookViewId="0">
      <pane xSplit="1" ySplit="12" topLeftCell="D13" activePane="bottomRight" state="frozen"/>
      <selection pane="topRight" activeCell="B1" sqref="B1"/>
      <selection pane="bottomLeft" activeCell="A10" sqref="A10"/>
      <selection pane="bottomRight" activeCell="AA6" sqref="AA6"/>
    </sheetView>
  </sheetViews>
  <sheetFormatPr defaultColWidth="9.140625" defaultRowHeight="12.75" x14ac:dyDescent="0.2"/>
  <cols>
    <col min="1" max="1" width="22.28515625" style="117" customWidth="1"/>
    <col min="2" max="2" width="16.28515625" style="117" hidden="1" customWidth="1"/>
    <col min="3" max="3" width="14.28515625" style="117" hidden="1" customWidth="1"/>
    <col min="4" max="4" width="14.28515625" style="117" customWidth="1"/>
    <col min="5" max="5" width="14.28515625" style="117" hidden="1" customWidth="1"/>
    <col min="6" max="8" width="14.28515625" style="117" customWidth="1"/>
    <col min="9" max="9" width="16.7109375" style="117" customWidth="1"/>
    <col min="10" max="10" width="14.28515625" style="117" hidden="1" customWidth="1"/>
    <col min="11" max="17" width="14.28515625" style="117" customWidth="1"/>
    <col min="18" max="18" width="14.28515625" style="117" hidden="1" customWidth="1"/>
    <col min="19" max="21" width="14.28515625" style="117" customWidth="1"/>
    <col min="22" max="23" width="14.28515625" style="117" hidden="1" customWidth="1"/>
    <col min="24" max="24" width="14.28515625" style="117" customWidth="1"/>
    <col min="25" max="16384" width="9.140625" style="117"/>
  </cols>
  <sheetData>
    <row r="1" spans="1:25" ht="17.25" customHeight="1" x14ac:dyDescent="0.3">
      <c r="K1" s="131"/>
      <c r="L1" s="131"/>
      <c r="M1" s="131"/>
      <c r="N1" s="131"/>
      <c r="O1" s="131"/>
      <c r="P1" s="236" t="s">
        <v>85</v>
      </c>
      <c r="Q1" s="236"/>
      <c r="R1" s="236"/>
      <c r="S1" s="236"/>
      <c r="T1" s="236"/>
      <c r="U1" s="236"/>
      <c r="V1" s="236"/>
      <c r="W1" s="236"/>
    </row>
    <row r="2" spans="1:25" ht="12.75" customHeight="1" x14ac:dyDescent="0.25">
      <c r="P2" s="236" t="s">
        <v>86</v>
      </c>
      <c r="Q2" s="236"/>
      <c r="R2" s="236"/>
      <c r="S2" s="236"/>
      <c r="T2" s="236"/>
      <c r="U2" s="236"/>
      <c r="V2" s="236"/>
      <c r="W2" s="236"/>
    </row>
    <row r="3" spans="1:25" ht="12.75" customHeight="1" x14ac:dyDescent="0.25">
      <c r="P3" s="236" t="s">
        <v>87</v>
      </c>
      <c r="Q3" s="236"/>
      <c r="R3" s="236"/>
      <c r="S3" s="236"/>
      <c r="T3" s="236"/>
      <c r="U3" s="236"/>
      <c r="V3" s="236"/>
      <c r="W3" s="236"/>
    </row>
    <row r="4" spans="1:25" ht="12.75" customHeight="1" x14ac:dyDescent="0.25">
      <c r="P4" s="236" t="s">
        <v>92</v>
      </c>
      <c r="Q4" s="236"/>
      <c r="R4" s="236"/>
      <c r="S4" s="236"/>
      <c r="T4" s="236"/>
      <c r="U4" s="236"/>
      <c r="V4" s="236"/>
      <c r="W4" s="236"/>
    </row>
    <row r="5" spans="1:25" ht="12.75" customHeight="1" x14ac:dyDescent="0.25">
      <c r="P5" s="132"/>
      <c r="Q5" s="132"/>
      <c r="R5" s="132"/>
      <c r="S5" s="132"/>
      <c r="T5" s="133"/>
      <c r="U5" s="132"/>
      <c r="V5" s="132"/>
      <c r="W5" s="132"/>
    </row>
    <row r="6" spans="1:25" ht="20.25" customHeight="1" x14ac:dyDescent="0.2">
      <c r="A6" s="223" t="s">
        <v>91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</row>
    <row r="7" spans="1:25" ht="20.45" customHeight="1" x14ac:dyDescent="0.2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</row>
    <row r="8" spans="1:25" ht="13.5" x14ac:dyDescent="0.2">
      <c r="A8" s="240" t="s">
        <v>0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118"/>
    </row>
    <row r="9" spans="1:25" s="120" customFormat="1" ht="15.75" x14ac:dyDescent="0.25">
      <c r="A9" s="231" t="s">
        <v>36</v>
      </c>
      <c r="B9" s="231" t="s">
        <v>12</v>
      </c>
      <c r="C9" s="231" t="s">
        <v>70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 t="s">
        <v>68</v>
      </c>
      <c r="S9" s="231"/>
      <c r="T9" s="231"/>
      <c r="U9" s="231"/>
      <c r="V9" s="231"/>
      <c r="W9" s="231"/>
      <c r="X9" s="232" t="s">
        <v>72</v>
      </c>
    </row>
    <row r="10" spans="1:25" s="120" customFormat="1" ht="64.5" customHeight="1" x14ac:dyDescent="0.25">
      <c r="A10" s="241"/>
      <c r="B10" s="231"/>
      <c r="C10" s="233" t="s">
        <v>4</v>
      </c>
      <c r="D10" s="234" t="s">
        <v>71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1" t="s">
        <v>4</v>
      </c>
      <c r="S10" s="235" t="s">
        <v>69</v>
      </c>
      <c r="T10" s="235"/>
      <c r="U10" s="235"/>
      <c r="V10" s="235"/>
      <c r="W10" s="235"/>
      <c r="X10" s="232"/>
    </row>
    <row r="11" spans="1:25" s="120" customFormat="1" ht="60.6" customHeight="1" x14ac:dyDescent="0.25">
      <c r="A11" s="241"/>
      <c r="B11" s="231"/>
      <c r="C11" s="233"/>
      <c r="D11" s="237" t="s">
        <v>89</v>
      </c>
      <c r="E11" s="130"/>
      <c r="F11" s="231" t="s">
        <v>79</v>
      </c>
      <c r="G11" s="231" t="s">
        <v>17</v>
      </c>
      <c r="H11" s="231" t="s">
        <v>7</v>
      </c>
      <c r="I11" s="231"/>
      <c r="J11" s="231"/>
      <c r="K11" s="231" t="s">
        <v>88</v>
      </c>
      <c r="L11" s="231" t="s">
        <v>77</v>
      </c>
      <c r="M11" s="231" t="s">
        <v>78</v>
      </c>
      <c r="N11" s="231" t="s">
        <v>81</v>
      </c>
      <c r="O11" s="229" t="s">
        <v>20</v>
      </c>
      <c r="P11" s="231" t="s">
        <v>21</v>
      </c>
      <c r="Q11" s="231" t="s">
        <v>2</v>
      </c>
      <c r="R11" s="231"/>
      <c r="S11" s="231" t="s">
        <v>67</v>
      </c>
      <c r="T11" s="224" t="s">
        <v>90</v>
      </c>
      <c r="U11" s="231" t="s">
        <v>82</v>
      </c>
      <c r="V11" s="224" t="s">
        <v>74</v>
      </c>
      <c r="W11" s="224" t="s">
        <v>28</v>
      </c>
      <c r="X11" s="232"/>
    </row>
    <row r="12" spans="1:25" s="120" customFormat="1" ht="94.5" customHeight="1" x14ac:dyDescent="0.25">
      <c r="A12" s="241"/>
      <c r="B12" s="231"/>
      <c r="C12" s="233"/>
      <c r="D12" s="238"/>
      <c r="E12" s="129" t="s">
        <v>15</v>
      </c>
      <c r="F12" s="231"/>
      <c r="G12" s="231"/>
      <c r="H12" s="121" t="s">
        <v>80</v>
      </c>
      <c r="I12" s="121" t="s">
        <v>76</v>
      </c>
      <c r="J12" s="121" t="s">
        <v>9</v>
      </c>
      <c r="K12" s="231"/>
      <c r="L12" s="231"/>
      <c r="M12" s="231"/>
      <c r="N12" s="231"/>
      <c r="O12" s="230"/>
      <c r="P12" s="231"/>
      <c r="Q12" s="231"/>
      <c r="R12" s="231"/>
      <c r="S12" s="231"/>
      <c r="T12" s="225"/>
      <c r="U12" s="231"/>
      <c r="V12" s="225"/>
      <c r="W12" s="225"/>
      <c r="X12" s="232"/>
    </row>
    <row r="13" spans="1:25" ht="39" hidden="1" customHeight="1" x14ac:dyDescent="0.2">
      <c r="A13" s="239" t="s">
        <v>73</v>
      </c>
      <c r="B13" s="128" t="s">
        <v>83</v>
      </c>
      <c r="C13" s="122">
        <f>C15+C17+C19+C21+C23+C25</f>
        <v>23587229</v>
      </c>
      <c r="D13" s="122">
        <f t="shared" ref="D13:X13" si="0">D15+D17+D19+D21+D23+D25</f>
        <v>1188000</v>
      </c>
      <c r="E13" s="122">
        <f t="shared" si="0"/>
        <v>177000</v>
      </c>
      <c r="F13" s="122">
        <f t="shared" si="0"/>
        <v>114000</v>
      </c>
      <c r="G13" s="122">
        <f t="shared" si="0"/>
        <v>43000</v>
      </c>
      <c r="H13" s="122">
        <f t="shared" si="0"/>
        <v>14392159</v>
      </c>
      <c r="I13" s="122">
        <f t="shared" si="0"/>
        <v>1707597</v>
      </c>
      <c r="J13" s="122">
        <f t="shared" si="0"/>
        <v>4048</v>
      </c>
      <c r="K13" s="122">
        <f t="shared" si="0"/>
        <v>518370</v>
      </c>
      <c r="L13" s="122">
        <f t="shared" si="0"/>
        <v>660343</v>
      </c>
      <c r="M13" s="122">
        <f t="shared" si="0"/>
        <v>3252583</v>
      </c>
      <c r="N13" s="122">
        <f t="shared" si="0"/>
        <v>722487</v>
      </c>
      <c r="O13" s="122">
        <f t="shared" si="0"/>
        <v>694167</v>
      </c>
      <c r="P13" s="122">
        <f t="shared" si="0"/>
        <v>49940</v>
      </c>
      <c r="Q13" s="122">
        <f t="shared" si="0"/>
        <v>63535</v>
      </c>
      <c r="R13" s="122">
        <f t="shared" si="0"/>
        <v>186410</v>
      </c>
      <c r="S13" s="122">
        <f t="shared" si="0"/>
        <v>32884</v>
      </c>
      <c r="T13" s="122"/>
      <c r="U13" s="122">
        <f t="shared" si="0"/>
        <v>147049</v>
      </c>
      <c r="V13" s="122">
        <f t="shared" si="0"/>
        <v>6477</v>
      </c>
      <c r="W13" s="122">
        <f t="shared" si="0"/>
        <v>0</v>
      </c>
      <c r="X13" s="122">
        <f t="shared" si="0"/>
        <v>23773639</v>
      </c>
    </row>
    <row r="14" spans="1:25" ht="33" customHeight="1" x14ac:dyDescent="0.4">
      <c r="A14" s="225"/>
      <c r="B14" s="128" t="s">
        <v>84</v>
      </c>
      <c r="C14" s="122">
        <f>C16+C18+C20+C22+C24+C26</f>
        <v>23720393</v>
      </c>
      <c r="D14" s="122">
        <f t="shared" ref="D14:W14" si="1">D16+D18+D20+D22+D24+D26</f>
        <v>1534781</v>
      </c>
      <c r="E14" s="122">
        <f t="shared" si="1"/>
        <v>0</v>
      </c>
      <c r="F14" s="122">
        <f t="shared" si="1"/>
        <v>197424</v>
      </c>
      <c r="G14" s="122">
        <f t="shared" si="1"/>
        <v>23834</v>
      </c>
      <c r="H14" s="122">
        <f t="shared" si="1"/>
        <v>14805459</v>
      </c>
      <c r="I14" s="122">
        <f t="shared" si="1"/>
        <v>576861</v>
      </c>
      <c r="J14" s="122">
        <f t="shared" si="1"/>
        <v>0</v>
      </c>
      <c r="K14" s="122">
        <f t="shared" si="1"/>
        <v>526188</v>
      </c>
      <c r="L14" s="122">
        <f t="shared" si="1"/>
        <v>895977</v>
      </c>
      <c r="M14" s="122">
        <f t="shared" si="1"/>
        <v>3267981</v>
      </c>
      <c r="N14" s="122">
        <f t="shared" si="1"/>
        <v>788805</v>
      </c>
      <c r="O14" s="122">
        <f t="shared" si="1"/>
        <v>967538</v>
      </c>
      <c r="P14" s="122">
        <f t="shared" si="1"/>
        <v>56045</v>
      </c>
      <c r="Q14" s="122">
        <f t="shared" si="1"/>
        <v>79500</v>
      </c>
      <c r="R14" s="122">
        <f t="shared" si="1"/>
        <v>121111</v>
      </c>
      <c r="S14" s="122">
        <f t="shared" si="1"/>
        <v>34022</v>
      </c>
      <c r="T14" s="122"/>
      <c r="U14" s="122">
        <f t="shared" si="1"/>
        <v>85689</v>
      </c>
      <c r="V14" s="122">
        <f t="shared" si="1"/>
        <v>0</v>
      </c>
      <c r="W14" s="122">
        <f t="shared" si="1"/>
        <v>0</v>
      </c>
      <c r="X14" s="122">
        <f>X16+X18+X20+X22+X24+X26</f>
        <v>23841504</v>
      </c>
      <c r="Y14" s="119"/>
    </row>
    <row r="15" spans="1:25" ht="27.75" hidden="1" customHeight="1" x14ac:dyDescent="0.2">
      <c r="A15" s="239" t="s">
        <v>75</v>
      </c>
      <c r="B15" s="128" t="s">
        <v>83</v>
      </c>
      <c r="C15" s="122">
        <f>SUM(D15:Q15)</f>
        <v>1365000</v>
      </c>
      <c r="D15" s="123">
        <v>1188000</v>
      </c>
      <c r="E15" s="123">
        <v>177000</v>
      </c>
      <c r="F15" s="123"/>
      <c r="G15" s="123"/>
      <c r="H15" s="123"/>
      <c r="I15" s="124"/>
      <c r="J15" s="123"/>
      <c r="K15" s="123"/>
      <c r="L15" s="122"/>
      <c r="M15" s="122"/>
      <c r="N15" s="123"/>
      <c r="O15" s="123"/>
      <c r="P15" s="123"/>
      <c r="Q15" s="123"/>
      <c r="R15" s="125">
        <f>SUM(S15:W15)</f>
        <v>0</v>
      </c>
      <c r="S15" s="124"/>
      <c r="T15" s="124"/>
      <c r="U15" s="123"/>
      <c r="V15" s="123"/>
      <c r="W15" s="124"/>
      <c r="X15" s="126">
        <f t="shared" ref="X15:X26" si="2">R15+C15</f>
        <v>1365000</v>
      </c>
    </row>
    <row r="16" spans="1:25" ht="63.6" customHeight="1" x14ac:dyDescent="0.2">
      <c r="A16" s="225"/>
      <c r="B16" s="128" t="s">
        <v>84</v>
      </c>
      <c r="C16" s="122">
        <f t="shared" ref="C16:C26" si="3">SUM(D16:Q16)</f>
        <v>1534781</v>
      </c>
      <c r="D16" s="124">
        <v>1534781</v>
      </c>
      <c r="E16" s="124"/>
      <c r="F16" s="124"/>
      <c r="G16" s="122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>
        <f t="shared" ref="R16:R26" si="4">SUM(S16:W16)</f>
        <v>0</v>
      </c>
      <c r="S16" s="124"/>
      <c r="T16" s="124"/>
      <c r="U16" s="124"/>
      <c r="V16" s="124"/>
      <c r="W16" s="124"/>
      <c r="X16" s="126">
        <f t="shared" si="2"/>
        <v>1534781</v>
      </c>
    </row>
    <row r="17" spans="1:24" ht="24.75" hidden="1" customHeight="1" x14ac:dyDescent="0.2">
      <c r="A17" s="224" t="s">
        <v>31</v>
      </c>
      <c r="B17" s="128" t="s">
        <v>83</v>
      </c>
      <c r="C17" s="122">
        <f t="shared" si="3"/>
        <v>114000</v>
      </c>
      <c r="D17" s="123"/>
      <c r="E17" s="123"/>
      <c r="F17" s="123">
        <v>114000</v>
      </c>
      <c r="G17" s="123"/>
      <c r="H17" s="123"/>
      <c r="I17" s="124"/>
      <c r="J17" s="123"/>
      <c r="K17" s="123"/>
      <c r="L17" s="122"/>
      <c r="M17" s="122"/>
      <c r="N17" s="123"/>
      <c r="O17" s="123"/>
      <c r="P17" s="123"/>
      <c r="Q17" s="123"/>
      <c r="R17" s="125">
        <f t="shared" si="4"/>
        <v>0</v>
      </c>
      <c r="S17" s="124"/>
      <c r="T17" s="124"/>
      <c r="U17" s="123"/>
      <c r="V17" s="123"/>
      <c r="W17" s="124"/>
      <c r="X17" s="126">
        <f t="shared" si="2"/>
        <v>114000</v>
      </c>
    </row>
    <row r="18" spans="1:24" ht="48.6" customHeight="1" x14ac:dyDescent="0.2">
      <c r="A18" s="225"/>
      <c r="B18" s="128" t="s">
        <v>84</v>
      </c>
      <c r="C18" s="122">
        <f t="shared" si="3"/>
        <v>197424</v>
      </c>
      <c r="D18" s="123"/>
      <c r="E18" s="123"/>
      <c r="F18" s="123">
        <v>197424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5">
        <f t="shared" si="4"/>
        <v>0</v>
      </c>
      <c r="S18" s="123"/>
      <c r="T18" s="123"/>
      <c r="U18" s="123"/>
      <c r="V18" s="123"/>
      <c r="W18" s="123"/>
      <c r="X18" s="127">
        <f t="shared" si="2"/>
        <v>197424</v>
      </c>
    </row>
    <row r="19" spans="1:24" ht="31.5" hidden="1" customHeight="1" x14ac:dyDescent="0.2">
      <c r="A19" s="231" t="s">
        <v>33</v>
      </c>
      <c r="B19" s="128" t="s">
        <v>83</v>
      </c>
      <c r="C19" s="122">
        <f t="shared" si="3"/>
        <v>43000</v>
      </c>
      <c r="D19" s="123"/>
      <c r="E19" s="123"/>
      <c r="F19" s="123"/>
      <c r="G19" s="123">
        <v>43000</v>
      </c>
      <c r="H19" s="123"/>
      <c r="I19" s="124"/>
      <c r="J19" s="123"/>
      <c r="K19" s="123"/>
      <c r="L19" s="122"/>
      <c r="M19" s="122"/>
      <c r="N19" s="123"/>
      <c r="O19" s="123"/>
      <c r="P19" s="123"/>
      <c r="Q19" s="123"/>
      <c r="R19" s="125">
        <f t="shared" si="4"/>
        <v>0</v>
      </c>
      <c r="S19" s="124"/>
      <c r="T19" s="124"/>
      <c r="U19" s="123"/>
      <c r="V19" s="123"/>
      <c r="W19" s="124"/>
      <c r="X19" s="126">
        <f t="shared" si="2"/>
        <v>43000</v>
      </c>
    </row>
    <row r="20" spans="1:24" ht="46.15" customHeight="1" x14ac:dyDescent="0.2">
      <c r="A20" s="231"/>
      <c r="B20" s="128" t="s">
        <v>84</v>
      </c>
      <c r="C20" s="122">
        <f t="shared" si="3"/>
        <v>23834</v>
      </c>
      <c r="D20" s="124"/>
      <c r="E20" s="124"/>
      <c r="F20" s="124"/>
      <c r="G20" s="123">
        <v>23834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>
        <f t="shared" si="4"/>
        <v>0</v>
      </c>
      <c r="S20" s="124"/>
      <c r="T20" s="124"/>
      <c r="U20" s="124"/>
      <c r="V20" s="124"/>
      <c r="W20" s="124"/>
      <c r="X20" s="126">
        <f t="shared" si="2"/>
        <v>23834</v>
      </c>
    </row>
    <row r="21" spans="1:24" ht="28.5" hidden="1" customHeight="1" x14ac:dyDescent="0.2">
      <c r="A21" s="239" t="s">
        <v>34</v>
      </c>
      <c r="B21" s="128" t="s">
        <v>83</v>
      </c>
      <c r="C21" s="122">
        <f t="shared" si="3"/>
        <v>18044094</v>
      </c>
      <c r="D21" s="123"/>
      <c r="E21" s="123"/>
      <c r="F21" s="123"/>
      <c r="G21" s="123"/>
      <c r="H21" s="123">
        <v>14392159</v>
      </c>
      <c r="I21" s="124">
        <v>245894</v>
      </c>
      <c r="J21" s="123">
        <v>4048</v>
      </c>
      <c r="K21" s="123">
        <v>149410</v>
      </c>
      <c r="L21" s="123"/>
      <c r="M21" s="123">
        <v>3252583</v>
      </c>
      <c r="N21" s="123"/>
      <c r="O21" s="123"/>
      <c r="P21" s="123"/>
      <c r="Q21" s="123"/>
      <c r="R21" s="125">
        <f t="shared" si="4"/>
        <v>141043</v>
      </c>
      <c r="S21" s="124"/>
      <c r="T21" s="124"/>
      <c r="U21" s="123">
        <v>134566</v>
      </c>
      <c r="V21" s="123">
        <v>6477</v>
      </c>
      <c r="W21" s="124"/>
      <c r="X21" s="126">
        <f t="shared" si="2"/>
        <v>18185137</v>
      </c>
    </row>
    <row r="22" spans="1:24" ht="63.6" customHeight="1" x14ac:dyDescent="0.2">
      <c r="A22" s="225"/>
      <c r="B22" s="128" t="s">
        <v>84</v>
      </c>
      <c r="C22" s="122">
        <f t="shared" si="3"/>
        <v>18492179</v>
      </c>
      <c r="D22" s="123"/>
      <c r="E22" s="123"/>
      <c r="F22" s="123"/>
      <c r="G22" s="123"/>
      <c r="H22" s="123">
        <v>14805459</v>
      </c>
      <c r="I22" s="123">
        <v>278608</v>
      </c>
      <c r="J22" s="122"/>
      <c r="K22" s="123">
        <v>140131</v>
      </c>
      <c r="L22" s="123"/>
      <c r="M22" s="123">
        <v>3267981</v>
      </c>
      <c r="N22" s="123"/>
      <c r="O22" s="123"/>
      <c r="P22" s="123"/>
      <c r="Q22" s="123"/>
      <c r="R22" s="125">
        <f t="shared" si="4"/>
        <v>77025</v>
      </c>
      <c r="S22" s="123"/>
      <c r="T22" s="123"/>
      <c r="U22" s="123">
        <v>77025</v>
      </c>
      <c r="V22" s="123"/>
      <c r="W22" s="123"/>
      <c r="X22" s="126">
        <f t="shared" si="2"/>
        <v>18569204</v>
      </c>
    </row>
    <row r="23" spans="1:24" ht="25.5" hidden="1" customHeight="1" x14ac:dyDescent="0.2">
      <c r="A23" s="239" t="s">
        <v>35</v>
      </c>
      <c r="B23" s="128" t="s">
        <v>83</v>
      </c>
      <c r="C23" s="122">
        <f t="shared" si="3"/>
        <v>1899089</v>
      </c>
      <c r="D23" s="123"/>
      <c r="E23" s="123"/>
      <c r="F23" s="123"/>
      <c r="G23" s="123"/>
      <c r="H23" s="123"/>
      <c r="I23" s="124"/>
      <c r="J23" s="123"/>
      <c r="K23" s="123">
        <v>368960</v>
      </c>
      <c r="L23" s="122"/>
      <c r="M23" s="122"/>
      <c r="N23" s="123">
        <v>722487</v>
      </c>
      <c r="O23" s="123">
        <v>694167</v>
      </c>
      <c r="P23" s="123">
        <v>49940</v>
      </c>
      <c r="Q23" s="123">
        <v>63535</v>
      </c>
      <c r="R23" s="125">
        <f t="shared" si="4"/>
        <v>4479</v>
      </c>
      <c r="S23" s="124"/>
      <c r="T23" s="124"/>
      <c r="U23" s="123">
        <v>4479</v>
      </c>
      <c r="V23" s="123"/>
      <c r="W23" s="124"/>
      <c r="X23" s="126">
        <f t="shared" si="2"/>
        <v>1903568</v>
      </c>
    </row>
    <row r="24" spans="1:24" ht="44.45" customHeight="1" x14ac:dyDescent="0.2">
      <c r="A24" s="225"/>
      <c r="B24" s="128" t="s">
        <v>84</v>
      </c>
      <c r="C24" s="122">
        <f t="shared" si="3"/>
        <v>2277945</v>
      </c>
      <c r="D24" s="123"/>
      <c r="E24" s="123"/>
      <c r="F24" s="123"/>
      <c r="G24" s="123"/>
      <c r="H24" s="123"/>
      <c r="I24" s="123"/>
      <c r="J24" s="123"/>
      <c r="K24" s="123">
        <v>386057</v>
      </c>
      <c r="L24" s="123"/>
      <c r="M24" s="123"/>
      <c r="N24" s="123">
        <v>788805</v>
      </c>
      <c r="O24" s="123">
        <v>967538</v>
      </c>
      <c r="P24" s="123">
        <v>56045</v>
      </c>
      <c r="Q24" s="123">
        <v>79500</v>
      </c>
      <c r="R24" s="125">
        <f t="shared" si="4"/>
        <v>9605</v>
      </c>
      <c r="S24" s="123"/>
      <c r="T24" s="123">
        <v>1400</v>
      </c>
      <c r="U24" s="123">
        <f>7335+870</f>
        <v>8205</v>
      </c>
      <c r="V24" s="123"/>
      <c r="W24" s="123"/>
      <c r="X24" s="126">
        <f>R24+C24</f>
        <v>2287550</v>
      </c>
    </row>
    <row r="25" spans="1:24" ht="30" hidden="1" customHeight="1" x14ac:dyDescent="0.2">
      <c r="A25" s="239" t="s">
        <v>46</v>
      </c>
      <c r="B25" s="128" t="s">
        <v>83</v>
      </c>
      <c r="C25" s="122">
        <f t="shared" si="3"/>
        <v>2122046</v>
      </c>
      <c r="D25" s="123"/>
      <c r="E25" s="123"/>
      <c r="F25" s="123"/>
      <c r="G25" s="123"/>
      <c r="H25" s="123"/>
      <c r="I25" s="124">
        <v>1461703</v>
      </c>
      <c r="J25" s="123"/>
      <c r="K25" s="123"/>
      <c r="L25" s="123">
        <f>522276+3772+9364+79090+1404+8505+2520+888+713+12955+5206+3718+1487+1750+1487+1002+1002+801+801+801+801</f>
        <v>660343</v>
      </c>
      <c r="M25" s="122"/>
      <c r="N25" s="123"/>
      <c r="O25" s="123"/>
      <c r="P25" s="123"/>
      <c r="Q25" s="123"/>
      <c r="R25" s="125">
        <f t="shared" si="4"/>
        <v>40888</v>
      </c>
      <c r="S25" s="124">
        <v>32884</v>
      </c>
      <c r="T25" s="124"/>
      <c r="U25" s="123">
        <v>8004</v>
      </c>
      <c r="V25" s="123"/>
      <c r="W25" s="124"/>
      <c r="X25" s="126">
        <f t="shared" si="2"/>
        <v>2162934</v>
      </c>
    </row>
    <row r="26" spans="1:24" ht="61.9" customHeight="1" x14ac:dyDescent="0.2">
      <c r="A26" s="225"/>
      <c r="B26" s="128" t="s">
        <v>84</v>
      </c>
      <c r="C26" s="122">
        <f t="shared" si="3"/>
        <v>1194230</v>
      </c>
      <c r="D26" s="123"/>
      <c r="E26" s="123"/>
      <c r="F26" s="123"/>
      <c r="G26" s="123"/>
      <c r="H26" s="123"/>
      <c r="I26" s="123">
        <v>298253</v>
      </c>
      <c r="J26" s="123"/>
      <c r="K26" s="123"/>
      <c r="L26" s="123">
        <v>895977</v>
      </c>
      <c r="M26" s="123"/>
      <c r="N26" s="123"/>
      <c r="O26" s="123"/>
      <c r="P26" s="123"/>
      <c r="Q26" s="123"/>
      <c r="R26" s="125">
        <f t="shared" si="4"/>
        <v>34481</v>
      </c>
      <c r="S26" s="124">
        <v>34022</v>
      </c>
      <c r="T26" s="124"/>
      <c r="U26" s="123">
        <v>459</v>
      </c>
      <c r="V26" s="123"/>
      <c r="W26" s="122"/>
      <c r="X26" s="126">
        <f t="shared" si="2"/>
        <v>1228711</v>
      </c>
    </row>
    <row r="28" spans="1:24" ht="21.75" customHeight="1" x14ac:dyDescent="0.2"/>
    <row r="29" spans="1:24" s="113" customFormat="1" ht="40.5" customHeight="1" x14ac:dyDescent="0.35">
      <c r="A29" s="116"/>
      <c r="B29" s="116"/>
      <c r="C29" s="226"/>
      <c r="D29" s="226"/>
      <c r="E29" s="226"/>
      <c r="F29" s="226"/>
      <c r="G29" s="227"/>
      <c r="H29" s="227"/>
      <c r="I29" s="228"/>
      <c r="J29" s="228"/>
      <c r="K29" s="228"/>
    </row>
    <row r="31" spans="1:24" ht="26.25" customHeight="1" x14ac:dyDescent="0.3">
      <c r="C31" s="115"/>
    </row>
    <row r="32" spans="1:24" ht="22.5" customHeight="1" x14ac:dyDescent="0.3">
      <c r="A32" s="114"/>
    </row>
  </sheetData>
  <mergeCells count="41">
    <mergeCell ref="P1:W1"/>
    <mergeCell ref="P2:W2"/>
    <mergeCell ref="D11:D12"/>
    <mergeCell ref="A25:A26"/>
    <mergeCell ref="A23:A24"/>
    <mergeCell ref="A13:A14"/>
    <mergeCell ref="A15:A16"/>
    <mergeCell ref="A17:A18"/>
    <mergeCell ref="A19:A20"/>
    <mergeCell ref="A21:A22"/>
    <mergeCell ref="P3:W3"/>
    <mergeCell ref="P4:W4"/>
    <mergeCell ref="U11:U12"/>
    <mergeCell ref="A8:W8"/>
    <mergeCell ref="A9:A12"/>
    <mergeCell ref="B9:B12"/>
    <mergeCell ref="H11:J11"/>
    <mergeCell ref="K11:K12"/>
    <mergeCell ref="W11:W12"/>
    <mergeCell ref="R9:W9"/>
    <mergeCell ref="V11:V12"/>
    <mergeCell ref="N11:N12"/>
    <mergeCell ref="C9:Q9"/>
    <mergeCell ref="Q11:Q12"/>
    <mergeCell ref="S11:S12"/>
    <mergeCell ref="A6:Y7"/>
    <mergeCell ref="T11:T12"/>
    <mergeCell ref="C29:F29"/>
    <mergeCell ref="G29:H29"/>
    <mergeCell ref="I29:K29"/>
    <mergeCell ref="O11:O12"/>
    <mergeCell ref="P11:P12"/>
    <mergeCell ref="L11:L12"/>
    <mergeCell ref="M11:M12"/>
    <mergeCell ref="X9:X12"/>
    <mergeCell ref="C10:C12"/>
    <mergeCell ref="D10:Q10"/>
    <mergeCell ref="R10:R12"/>
    <mergeCell ref="S10:W10"/>
    <mergeCell ref="F11:F12"/>
    <mergeCell ref="G11:G12"/>
  </mergeCells>
  <pageMargins left="0.98425196850393704" right="0.19685039370078741" top="0.43307086614173229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2022-02-15T14:53:32Z</cp:lastPrinted>
  <dcterms:created xsi:type="dcterms:W3CDTF">1996-10-08T23:32:33Z</dcterms:created>
  <dcterms:modified xsi:type="dcterms:W3CDTF">2022-02-16T09:46:58Z</dcterms:modified>
</cp:coreProperties>
</file>