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изменения новые программа" sheetId="13" r:id="rId1"/>
  </sheets>
  <definedNames>
    <definedName name="_xlnm.Print_Area" localSheetId="0">'изменения новые программа'!$A$1:$D$54</definedName>
  </definedNames>
  <calcPr calcId="145621"/>
</workbook>
</file>

<file path=xl/calcChain.xml><?xml version="1.0" encoding="utf-8"?>
<calcChain xmlns="http://schemas.openxmlformats.org/spreadsheetml/2006/main">
  <c r="D34" i="13" l="1"/>
  <c r="D40" i="13"/>
  <c r="D46" i="13" l="1"/>
  <c r="D45" i="13" l="1"/>
  <c r="E39" i="13"/>
  <c r="D39" i="13"/>
  <c r="D16" i="13"/>
  <c r="D14" i="13" s="1"/>
  <c r="C45" i="13" l="1"/>
  <c r="C43" i="13" s="1"/>
  <c r="C35" i="13" s="1"/>
  <c r="D43" i="13"/>
  <c r="D36" i="13"/>
  <c r="D35" i="13" l="1"/>
</calcChain>
</file>

<file path=xl/sharedStrings.xml><?xml version="1.0" encoding="utf-8"?>
<sst xmlns="http://schemas.openxmlformats.org/spreadsheetml/2006/main" count="70" uniqueCount="65">
  <si>
    <t>Программа формирования и расходования средств</t>
  </si>
  <si>
    <t>территориального экологического фонда города Тирасполь на 2022 год</t>
  </si>
  <si>
    <t>№ п/п</t>
  </si>
  <si>
    <t>Наименование мероприятий (статей)</t>
  </si>
  <si>
    <t>Плана на 2020 год</t>
  </si>
  <si>
    <t>Сумма (руб.)</t>
  </si>
  <si>
    <t>Код:</t>
  </si>
  <si>
    <t>ДОХОДЫ</t>
  </si>
  <si>
    <t>4 906 923</t>
  </si>
  <si>
    <t>Платежи за пользование водными ресурсами сверх установленных нормативов и лимитов</t>
  </si>
  <si>
    <t xml:space="preserve"> </t>
  </si>
  <si>
    <t xml:space="preserve">Платежи за пользование недрами, в том числе для производства столовых и минеральных вод, сверх установленных лимитов  </t>
  </si>
  <si>
    <t>Платежи за пользование животным миром сверх установленных нормативов и лимитов</t>
  </si>
  <si>
    <t xml:space="preserve">Платежи за выбросы в атмосферу загрязняющих веществ стационарными источниками загрязнения  </t>
  </si>
  <si>
    <t>Платежи за выбросы в атмосферу загрязняющих веществ передвижными источниками загрязнения, уплачиваемые юридическими лицами</t>
  </si>
  <si>
    <t xml:space="preserve">Платежи за загрязнение водного бассейна сбросом производственных и коммунально-бытовых сточных вод  </t>
  </si>
  <si>
    <t xml:space="preserve">Платежи за загрязнение водного бассейна сбросом загрязняющих веществ поверхностным стоком  </t>
  </si>
  <si>
    <t xml:space="preserve">Платежи за нерациональное использование и использование  не по назначению всех видов природных ресурсов  </t>
  </si>
  <si>
    <t xml:space="preserve">Платежи за нерациональное использование и использование  не по назначению водных ресурсов питьевого назначения  </t>
  </si>
  <si>
    <t xml:space="preserve">Платежи за размещение отходов и другие виды вредного воздействия на окружающую природную среду  </t>
  </si>
  <si>
    <t xml:space="preserve">Штрафы и средства, уплачиваемые за ущерб, причиненный окружающей среде, взимаемые территориальными управлениями экологического контроля  </t>
  </si>
  <si>
    <t>Прочие поступления</t>
  </si>
  <si>
    <t>Отчисления от фиксированного сельскохозяйственного налога</t>
  </si>
  <si>
    <t>Платежи за выбросы в атмосферу загрязняющих веществ передвижными источниками загрязнения, уплачиваемые физическими лицами</t>
  </si>
  <si>
    <t>Платежи за выбросы в атмосферу загрязняющих веществ передвижными источниками загрязнения, уплачиваемые физическими лицами, осуществляющими предпринимательскую деятельность без образования юридического лица (индивидуальными предпринимателями)</t>
  </si>
  <si>
    <t>Платежи за размещение твердых бытовых отходов</t>
  </si>
  <si>
    <t>РАСХОДЫ</t>
  </si>
  <si>
    <t>Расходы по экологическому фонду</t>
  </si>
  <si>
    <t>1.</t>
  </si>
  <si>
    <t>Охрана окружающей среды от воздействия  отходов производства потребления и др., всего:</t>
  </si>
  <si>
    <t>95 000</t>
  </si>
  <si>
    <t xml:space="preserve"> в том числе:</t>
  </si>
  <si>
    <t>а) демеркуризация отработаных ртутьсодержащих ламп  бюджетных организаций,  уличного освещения  и  жилищного фонда (в т.ч. обезвреживание ртутьсодержащих термометров)</t>
  </si>
  <si>
    <t>45 000</t>
  </si>
  <si>
    <t>б) проектирование полигонов для складирования отходов (разработка проектно-сметной документации на третью очередь полигона ТБО в с. Малаешты)</t>
  </si>
  <si>
    <t>г) очистка береговой линии ручьев "Светлый" и "Лиманный" от поверхностного мусора</t>
  </si>
  <si>
    <t>2.</t>
  </si>
  <si>
    <t>Сохранение  и развитие зеленых насаждений, улучшение санитарно-экологического состояния города, всего:</t>
  </si>
  <si>
    <t>в том числе:</t>
  </si>
  <si>
    <t>а) мероприятия по озеленению и уходу за зелеными насаждениями на территории населенного пункта и уходу за существующими рекреационными местами отдыха, в том числе по 12 000 руб. на  избирательный округ по заявке депутата ТГСНД</t>
  </si>
  <si>
    <t>1 250 983</t>
  </si>
  <si>
    <t>- спил аварийных деревьев, уход за зелеными насаждениями (спил аварийных деревьев, обрезка и формирование крон деревьев, корчевка пней на территории города, в том числе на территориях соцкультбыта, находящихся в муниципальной собственности)</t>
  </si>
  <si>
    <t>1 009 442</t>
  </si>
  <si>
    <t xml:space="preserve">- мероприятия по борьбе с карантинными растениями </t>
  </si>
  <si>
    <t>1 200 000</t>
  </si>
  <si>
    <t>б) приобретение посадочного материала для объектов
 МУ "УНО г. Тирасполя"</t>
  </si>
  <si>
    <t>20 000</t>
  </si>
  <si>
    <t xml:space="preserve">в) приобретение оборудования, предназначенного для сбора твердых бытовых отходов (приобретение контейнеров) </t>
  </si>
  <si>
    <t>730 000</t>
  </si>
  <si>
    <t>3.</t>
  </si>
  <si>
    <t>Организация и ведение системы экологической информации и рекламы, пропаганда экологических знаний,  в том числе:</t>
  </si>
  <si>
    <t>65 940</t>
  </si>
  <si>
    <t xml:space="preserve">
финансовая поддержка по экологическому воспитанию детей 
МОУ ДО "Экологический центр учащихся" </t>
  </si>
  <si>
    <t>План на 2022 год</t>
  </si>
  <si>
    <t xml:space="preserve"> - мероприятия по озеленению и уходу за зелеными насаждениями (приобретение, посадка зеленых насаждений (в том числе для вертикального озеленения), полив, прополка, стрижка живой изгороди, формирование крон деревьев и кустарников и др.);
 - мероприятия по озеленению населенного пункта (реконструкция и высадка зеленых насаждений на территории населенного пункта  и на территории рекреационных мест отдыха);
- уход за существующими рекреационными местами отдыха и территоряими населенного пункта (выкашивание газонов на территории линейного озеленения и рекреационных мест отдыха, в т.ч. парков и скверов города).
</t>
  </si>
  <si>
    <t>Всего поступлений</t>
  </si>
  <si>
    <t>остатки по состоянию на 1.01.2022 г.</t>
  </si>
  <si>
    <t xml:space="preserve">к Решению Тираспольского городского </t>
  </si>
  <si>
    <t>Совета народных депутатов</t>
  </si>
  <si>
    <t>№ 2  от "17 " февраля 2022 г.</t>
  </si>
  <si>
    <t>Приложение № 12</t>
  </si>
  <si>
    <t>в) мероприятия по предупреждению несанкционированных свалок и их ликвидация, в том числе:</t>
  </si>
  <si>
    <t>-кредиторская задолженность на 01.01.2022 год</t>
  </si>
  <si>
    <t>Приложение № 7</t>
  </si>
  <si>
    <t>№ 46 от 21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</si>
</sst>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164" fontId="4" fillId="2" borderId="2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3" fontId="4" fillId="0" borderId="0" xfId="0" applyNumberFormat="1" applyFont="1" applyAlignment="1">
      <alignment horizontal="left" vertical="top"/>
    </xf>
    <xf numFmtId="3" fontId="4" fillId="0" borderId="0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vertical="center"/>
    </xf>
    <xf numFmtId="0" fontId="5" fillId="2" borderId="15" xfId="0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left" wrapText="1"/>
    </xf>
    <xf numFmtId="3" fontId="4" fillId="0" borderId="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wrapText="1"/>
    </xf>
    <xf numFmtId="164" fontId="4" fillId="2" borderId="17" xfId="0" applyNumberFormat="1" applyFont="1" applyFill="1" applyBorder="1" applyAlignment="1">
      <alignment horizontal="left" wrapText="1"/>
    </xf>
    <xf numFmtId="3" fontId="4" fillId="0" borderId="14" xfId="0" applyNumberFormat="1" applyFont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wrapText="1"/>
    </xf>
    <xf numFmtId="164" fontId="4" fillId="2" borderId="10" xfId="0" applyNumberFormat="1" applyFont="1" applyFill="1" applyBorder="1" applyAlignment="1">
      <alignment horizontal="left" wrapText="1"/>
    </xf>
    <xf numFmtId="3" fontId="4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164" fontId="3" fillId="0" borderId="6" xfId="0" applyNumberFormat="1" applyFont="1" applyFill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164" fontId="4" fillId="0" borderId="17" xfId="0" applyNumberFormat="1" applyFont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left" vertical="top" wrapText="1"/>
    </xf>
    <xf numFmtId="3" fontId="4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164" fontId="3" fillId="0" borderId="17" xfId="0" applyNumberFormat="1" applyFont="1" applyBorder="1" applyAlignment="1">
      <alignment horizontal="left" wrapText="1"/>
    </xf>
    <xf numFmtId="3" fontId="3" fillId="0" borderId="1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/>
    </xf>
    <xf numFmtId="0" fontId="3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/>
    </xf>
    <xf numFmtId="0" fontId="7" fillId="0" borderId="0" xfId="0" applyFont="1"/>
    <xf numFmtId="0" fontId="4" fillId="2" borderId="14" xfId="0" applyFont="1" applyFill="1" applyBorder="1" applyAlignment="1">
      <alignment horizontal="center"/>
    </xf>
    <xf numFmtId="3" fontId="4" fillId="0" borderId="17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/>
    </xf>
    <xf numFmtId="0" fontId="4" fillId="2" borderId="2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left" wrapText="1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3" fontId="3" fillId="0" borderId="25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3" fontId="4" fillId="0" borderId="24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3" fontId="4" fillId="2" borderId="27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wrapText="1"/>
    </xf>
    <xf numFmtId="164" fontId="5" fillId="0" borderId="8" xfId="0" applyNumberFormat="1" applyFont="1" applyFill="1" applyBorder="1" applyAlignment="1">
      <alignment horizontal="left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wrapText="1"/>
    </xf>
    <xf numFmtId="164" fontId="5" fillId="0" borderId="10" xfId="0" applyNumberFormat="1" applyFont="1" applyFill="1" applyBorder="1" applyAlignment="1">
      <alignment horizontal="left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wrapText="1"/>
    </xf>
    <xf numFmtId="164" fontId="5" fillId="2" borderId="19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zoomScale="60" zoomScaleNormal="60" workbookViewId="0">
      <selection activeCell="E14" sqref="E14"/>
    </sheetView>
  </sheetViews>
  <sheetFormatPr defaultColWidth="9.140625" defaultRowHeight="26.25" x14ac:dyDescent="0.25"/>
  <cols>
    <col min="1" max="1" width="13" style="1" customWidth="1"/>
    <col min="2" max="2" width="89.85546875" style="2" customWidth="1"/>
    <col min="3" max="3" width="3.140625" style="3" hidden="1" customWidth="1"/>
    <col min="4" max="4" width="42.42578125" style="1" customWidth="1"/>
    <col min="5" max="5" width="33.28515625" style="4" customWidth="1"/>
    <col min="6" max="6" width="31.85546875" style="5" customWidth="1"/>
    <col min="7" max="7" width="9.140625" style="5" customWidth="1"/>
    <col min="8" max="8" width="11.85546875" style="5" bestFit="1" customWidth="1"/>
    <col min="9" max="9" width="22.28515625" style="5" bestFit="1" customWidth="1"/>
    <col min="10" max="10" width="30.140625" style="5" bestFit="1" customWidth="1"/>
    <col min="11" max="11" width="28.42578125" style="5" bestFit="1" customWidth="1"/>
    <col min="12" max="16384" width="9.140625" style="5"/>
  </cols>
  <sheetData>
    <row r="1" spans="1:6" s="51" customFormat="1" ht="15.75" x14ac:dyDescent="0.25">
      <c r="A1" s="110" t="s">
        <v>63</v>
      </c>
      <c r="B1" s="110"/>
      <c r="C1" s="110"/>
      <c r="D1" s="110"/>
      <c r="E1" s="87"/>
      <c r="F1" s="88"/>
    </row>
    <row r="2" spans="1:6" s="51" customFormat="1" ht="15.75" x14ac:dyDescent="0.25">
      <c r="A2" s="110" t="s">
        <v>57</v>
      </c>
      <c r="B2" s="110"/>
      <c r="C2" s="110"/>
      <c r="D2" s="110"/>
      <c r="E2" s="87"/>
      <c r="F2" s="88"/>
    </row>
    <row r="3" spans="1:6" s="51" customFormat="1" ht="15.75" x14ac:dyDescent="0.25">
      <c r="A3" s="110" t="s">
        <v>58</v>
      </c>
      <c r="B3" s="110"/>
      <c r="C3" s="110"/>
      <c r="D3" s="110"/>
      <c r="E3" s="87"/>
      <c r="F3" s="88"/>
    </row>
    <row r="4" spans="1:6" s="51" customFormat="1" ht="15.75" x14ac:dyDescent="0.25">
      <c r="A4" s="110" t="s">
        <v>64</v>
      </c>
      <c r="B4" s="110"/>
      <c r="C4" s="110"/>
      <c r="D4" s="110"/>
      <c r="E4" s="87"/>
      <c r="F4" s="88"/>
    </row>
    <row r="5" spans="1:6" s="51" customFormat="1" ht="15.75" x14ac:dyDescent="0.25">
      <c r="A5" s="110" t="s">
        <v>60</v>
      </c>
      <c r="B5" s="110"/>
      <c r="C5" s="110"/>
      <c r="D5" s="110"/>
      <c r="E5" s="87"/>
      <c r="F5" s="88"/>
    </row>
    <row r="6" spans="1:6" s="51" customFormat="1" ht="15.75" x14ac:dyDescent="0.25">
      <c r="A6" s="110" t="s">
        <v>57</v>
      </c>
      <c r="B6" s="110"/>
      <c r="C6" s="110"/>
      <c r="D6" s="110"/>
      <c r="E6" s="87"/>
      <c r="F6" s="88"/>
    </row>
    <row r="7" spans="1:6" s="51" customFormat="1" ht="15.75" x14ac:dyDescent="0.25">
      <c r="A7" s="110" t="s">
        <v>58</v>
      </c>
      <c r="B7" s="110"/>
      <c r="C7" s="110"/>
      <c r="D7" s="110"/>
      <c r="E7" s="87"/>
      <c r="F7" s="88"/>
    </row>
    <row r="8" spans="1:6" s="51" customFormat="1" ht="15.75" x14ac:dyDescent="0.25">
      <c r="A8" s="110" t="s">
        <v>59</v>
      </c>
      <c r="B8" s="110"/>
      <c r="C8" s="110"/>
      <c r="D8" s="110"/>
      <c r="E8" s="87"/>
      <c r="F8" s="88"/>
    </row>
    <row r="9" spans="1:6" s="7" customFormat="1" ht="20.25" x14ac:dyDescent="0.25">
      <c r="A9" s="111" t="s">
        <v>0</v>
      </c>
      <c r="B9" s="111"/>
      <c r="C9" s="111"/>
      <c r="D9" s="111"/>
      <c r="E9" s="6"/>
    </row>
    <row r="10" spans="1:6" s="7" customFormat="1" ht="21" thickBot="1" x14ac:dyDescent="0.3">
      <c r="A10" s="112" t="s">
        <v>1</v>
      </c>
      <c r="B10" s="112"/>
      <c r="C10" s="112"/>
      <c r="D10" s="112"/>
      <c r="E10" s="6"/>
    </row>
    <row r="11" spans="1:6" s="7" customFormat="1" ht="18.75" customHeight="1" x14ac:dyDescent="0.3">
      <c r="A11" s="113" t="s">
        <v>2</v>
      </c>
      <c r="B11" s="115" t="s">
        <v>3</v>
      </c>
      <c r="C11" s="8" t="s">
        <v>4</v>
      </c>
      <c r="D11" s="9" t="s">
        <v>53</v>
      </c>
      <c r="E11" s="6"/>
    </row>
    <row r="12" spans="1:6" s="7" customFormat="1" ht="21.75" customHeight="1" x14ac:dyDescent="0.3">
      <c r="A12" s="114"/>
      <c r="B12" s="116"/>
      <c r="C12" s="10" t="s">
        <v>5</v>
      </c>
      <c r="D12" s="11" t="s">
        <v>5</v>
      </c>
      <c r="E12" s="6"/>
    </row>
    <row r="13" spans="1:6" s="7" customFormat="1" ht="21" thickBot="1" x14ac:dyDescent="0.35">
      <c r="A13" s="67">
        <v>1</v>
      </c>
      <c r="B13" s="62">
        <v>2</v>
      </c>
      <c r="C13" s="68">
        <v>3</v>
      </c>
      <c r="D13" s="69">
        <v>3</v>
      </c>
      <c r="E13" s="6"/>
      <c r="F13" s="12"/>
    </row>
    <row r="14" spans="1:6" s="7" customFormat="1" ht="28.5" customHeight="1" x14ac:dyDescent="0.3">
      <c r="A14" s="80"/>
      <c r="B14" s="81" t="s">
        <v>55</v>
      </c>
      <c r="C14" s="82"/>
      <c r="D14" s="83">
        <f>D16+D15</f>
        <v>5603777</v>
      </c>
      <c r="E14" s="6"/>
      <c r="F14" s="12"/>
    </row>
    <row r="15" spans="1:6" s="7" customFormat="1" ht="20.25" x14ac:dyDescent="0.3">
      <c r="A15" s="84"/>
      <c r="B15" s="85" t="s">
        <v>56</v>
      </c>
      <c r="C15" s="21"/>
      <c r="D15" s="86">
        <v>427982</v>
      </c>
      <c r="E15" s="6"/>
      <c r="F15" s="12"/>
    </row>
    <row r="16" spans="1:6" ht="31.5" customHeight="1" x14ac:dyDescent="0.25">
      <c r="A16" s="47" t="s">
        <v>6</v>
      </c>
      <c r="B16" s="63" t="s">
        <v>7</v>
      </c>
      <c r="C16" s="55" t="s">
        <v>8</v>
      </c>
      <c r="D16" s="41">
        <f>SUM(D17:D32)</f>
        <v>5175795</v>
      </c>
      <c r="E16" s="5"/>
    </row>
    <row r="17" spans="1:13" s="51" customFormat="1" ht="40.5" x14ac:dyDescent="0.3">
      <c r="A17" s="48">
        <v>4020201</v>
      </c>
      <c r="B17" s="64" t="s">
        <v>9</v>
      </c>
      <c r="C17" s="49">
        <v>351626</v>
      </c>
      <c r="D17" s="50">
        <v>52976</v>
      </c>
      <c r="M17" s="51" t="s">
        <v>10</v>
      </c>
    </row>
    <row r="18" spans="1:13" s="51" customFormat="1" ht="40.5" x14ac:dyDescent="0.3">
      <c r="A18" s="52">
        <v>4020202</v>
      </c>
      <c r="B18" s="65" t="s">
        <v>11</v>
      </c>
      <c r="C18" s="53">
        <v>0</v>
      </c>
      <c r="D18" s="54">
        <v>0</v>
      </c>
    </row>
    <row r="19" spans="1:13" s="51" customFormat="1" ht="40.5" x14ac:dyDescent="0.3">
      <c r="A19" s="52">
        <v>4020203</v>
      </c>
      <c r="B19" s="65" t="s">
        <v>12</v>
      </c>
      <c r="C19" s="53">
        <v>0</v>
      </c>
      <c r="D19" s="54">
        <v>0</v>
      </c>
    </row>
    <row r="20" spans="1:13" s="51" customFormat="1" ht="40.5" x14ac:dyDescent="0.3">
      <c r="A20" s="52">
        <v>4020204</v>
      </c>
      <c r="B20" s="65" t="s">
        <v>13</v>
      </c>
      <c r="C20" s="53">
        <v>1391459</v>
      </c>
      <c r="D20" s="50">
        <v>1356513</v>
      </c>
    </row>
    <row r="21" spans="1:13" s="51" customFormat="1" ht="60.75" x14ac:dyDescent="0.3">
      <c r="A21" s="52">
        <v>4020205</v>
      </c>
      <c r="B21" s="65" t="s">
        <v>14</v>
      </c>
      <c r="C21" s="53">
        <v>485428</v>
      </c>
      <c r="D21" s="50">
        <v>509844</v>
      </c>
    </row>
    <row r="22" spans="1:13" s="51" customFormat="1" ht="40.5" x14ac:dyDescent="0.3">
      <c r="A22" s="52">
        <v>4020206</v>
      </c>
      <c r="B22" s="65" t="s">
        <v>15</v>
      </c>
      <c r="C22" s="53">
        <v>746172</v>
      </c>
      <c r="D22" s="50">
        <v>1070471</v>
      </c>
    </row>
    <row r="23" spans="1:13" s="51" customFormat="1" ht="40.5" x14ac:dyDescent="0.3">
      <c r="A23" s="52">
        <v>4020207</v>
      </c>
      <c r="B23" s="65" t="s">
        <v>16</v>
      </c>
      <c r="C23" s="53">
        <v>283104</v>
      </c>
      <c r="D23" s="50">
        <v>196168</v>
      </c>
    </row>
    <row r="24" spans="1:13" s="51" customFormat="1" ht="40.5" x14ac:dyDescent="0.3">
      <c r="A24" s="52">
        <v>4020208</v>
      </c>
      <c r="B24" s="65" t="s">
        <v>17</v>
      </c>
      <c r="C24" s="53">
        <v>0</v>
      </c>
      <c r="D24" s="54">
        <v>0</v>
      </c>
    </row>
    <row r="25" spans="1:13" s="51" customFormat="1" ht="40.5" x14ac:dyDescent="0.3">
      <c r="A25" s="52">
        <v>4020209</v>
      </c>
      <c r="B25" s="65" t="s">
        <v>18</v>
      </c>
      <c r="C25" s="53">
        <v>87414</v>
      </c>
      <c r="D25" s="50">
        <v>51124</v>
      </c>
    </row>
    <row r="26" spans="1:13" s="51" customFormat="1" ht="40.5" x14ac:dyDescent="0.3">
      <c r="A26" s="52">
        <v>4020210</v>
      </c>
      <c r="B26" s="65" t="s">
        <v>19</v>
      </c>
      <c r="C26" s="53">
        <v>1233034</v>
      </c>
      <c r="D26" s="50">
        <v>1193127</v>
      </c>
    </row>
    <row r="27" spans="1:13" s="51" customFormat="1" ht="60.75" x14ac:dyDescent="0.3">
      <c r="A27" s="52">
        <v>4020211</v>
      </c>
      <c r="B27" s="65" t="s">
        <v>20</v>
      </c>
      <c r="C27" s="53">
        <v>23968</v>
      </c>
      <c r="D27" s="50">
        <v>31097</v>
      </c>
    </row>
    <row r="28" spans="1:13" s="51" customFormat="1" ht="20.25" x14ac:dyDescent="0.3">
      <c r="A28" s="52">
        <v>4020212</v>
      </c>
      <c r="B28" s="65" t="s">
        <v>21</v>
      </c>
      <c r="C28" s="53">
        <v>0</v>
      </c>
      <c r="D28" s="54">
        <v>0</v>
      </c>
    </row>
    <row r="29" spans="1:13" s="51" customFormat="1" ht="20.25" x14ac:dyDescent="0.3">
      <c r="A29" s="52">
        <v>4020213</v>
      </c>
      <c r="B29" s="65" t="s">
        <v>22</v>
      </c>
      <c r="C29" s="53">
        <v>0</v>
      </c>
      <c r="D29" s="54">
        <v>0</v>
      </c>
    </row>
    <row r="30" spans="1:13" s="51" customFormat="1" ht="60.75" x14ac:dyDescent="0.3">
      <c r="A30" s="52">
        <v>4020214</v>
      </c>
      <c r="B30" s="65" t="s">
        <v>23</v>
      </c>
      <c r="C30" s="53">
        <v>312662</v>
      </c>
      <c r="D30" s="50">
        <v>420478</v>
      </c>
    </row>
    <row r="31" spans="1:13" s="51" customFormat="1" ht="101.25" x14ac:dyDescent="0.3">
      <c r="A31" s="52">
        <v>4020215</v>
      </c>
      <c r="B31" s="65" t="s">
        <v>24</v>
      </c>
      <c r="C31" s="53">
        <v>38551</v>
      </c>
      <c r="D31" s="50">
        <v>59215</v>
      </c>
    </row>
    <row r="32" spans="1:13" s="51" customFormat="1" ht="21" thickBot="1" x14ac:dyDescent="0.35">
      <c r="A32" s="59">
        <v>4020216</v>
      </c>
      <c r="B32" s="66" t="s">
        <v>25</v>
      </c>
      <c r="C32" s="60">
        <v>295643</v>
      </c>
      <c r="D32" s="61">
        <v>234782</v>
      </c>
    </row>
    <row r="33" spans="1:8" s="7" customFormat="1" ht="21" thickBot="1" x14ac:dyDescent="0.35">
      <c r="A33" s="58"/>
      <c r="B33" s="70"/>
      <c r="C33" s="71"/>
      <c r="D33" s="72"/>
      <c r="E33" s="6"/>
      <c r="F33" s="12"/>
    </row>
    <row r="34" spans="1:8" s="7" customFormat="1" ht="36.75" customHeight="1" x14ac:dyDescent="0.25">
      <c r="A34" s="113"/>
      <c r="B34" s="73" t="s">
        <v>26</v>
      </c>
      <c r="C34" s="74" t="s">
        <v>8</v>
      </c>
      <c r="D34" s="75">
        <f>D36+D43+D51</f>
        <v>5603777</v>
      </c>
      <c r="E34" s="13"/>
    </row>
    <row r="35" spans="1:8" s="7" customFormat="1" ht="21" thickBot="1" x14ac:dyDescent="0.3">
      <c r="A35" s="117"/>
      <c r="B35" s="56" t="s">
        <v>27</v>
      </c>
      <c r="C35" s="57" t="e">
        <f>C36+C43+C51+#REF!</f>
        <v>#REF!</v>
      </c>
      <c r="D35" s="15">
        <f>D34</f>
        <v>5603777</v>
      </c>
      <c r="E35" s="13"/>
    </row>
    <row r="36" spans="1:8" s="7" customFormat="1" ht="40.5" x14ac:dyDescent="0.3">
      <c r="A36" s="105" t="s">
        <v>28</v>
      </c>
      <c r="B36" s="16" t="s">
        <v>29</v>
      </c>
      <c r="C36" s="108" t="s">
        <v>30</v>
      </c>
      <c r="D36" s="97">
        <f>D38+D39+D40+D42</f>
        <v>541855</v>
      </c>
      <c r="E36" s="17"/>
    </row>
    <row r="37" spans="1:8" s="7" customFormat="1" ht="21" thickBot="1" x14ac:dyDescent="0.35">
      <c r="A37" s="106"/>
      <c r="B37" s="18" t="s">
        <v>31</v>
      </c>
      <c r="C37" s="109"/>
      <c r="D37" s="98"/>
      <c r="E37" s="19"/>
    </row>
    <row r="38" spans="1:8" s="7" customFormat="1" ht="62.25" customHeight="1" x14ac:dyDescent="0.3">
      <c r="A38" s="106"/>
      <c r="B38" s="20" t="s">
        <v>32</v>
      </c>
      <c r="C38" s="21" t="s">
        <v>33</v>
      </c>
      <c r="D38" s="22">
        <v>15000</v>
      </c>
      <c r="E38" s="6"/>
    </row>
    <row r="39" spans="1:8" s="7" customFormat="1" ht="60.75" x14ac:dyDescent="0.3">
      <c r="A39" s="106"/>
      <c r="B39" s="23" t="s">
        <v>34</v>
      </c>
      <c r="C39" s="24"/>
      <c r="D39" s="25">
        <f>50000+193063</f>
        <v>243063</v>
      </c>
      <c r="E39" s="6">
        <f>427982-193063</f>
        <v>234919</v>
      </c>
    </row>
    <row r="40" spans="1:8" s="7" customFormat="1" ht="40.5" x14ac:dyDescent="0.3">
      <c r="A40" s="106"/>
      <c r="B40" s="23" t="s">
        <v>61</v>
      </c>
      <c r="C40" s="24"/>
      <c r="D40" s="26">
        <f>234782+19010</f>
        <v>253792</v>
      </c>
      <c r="E40" s="6"/>
      <c r="H40" s="7" t="s">
        <v>10</v>
      </c>
    </row>
    <row r="41" spans="1:8" s="7" customFormat="1" ht="20.25" x14ac:dyDescent="0.3">
      <c r="A41" s="106"/>
      <c r="B41" s="90" t="s">
        <v>62</v>
      </c>
      <c r="C41" s="10"/>
      <c r="D41" s="89">
        <v>19010</v>
      </c>
      <c r="E41" s="6"/>
    </row>
    <row r="42" spans="1:8" s="7" customFormat="1" ht="41.25" thickBot="1" x14ac:dyDescent="0.35">
      <c r="A42" s="107"/>
      <c r="B42" s="27" t="s">
        <v>35</v>
      </c>
      <c r="C42" s="28"/>
      <c r="D42" s="29">
        <v>30000</v>
      </c>
      <c r="E42" s="6"/>
    </row>
    <row r="43" spans="1:8" s="7" customFormat="1" ht="40.5" x14ac:dyDescent="0.3">
      <c r="A43" s="92" t="s">
        <v>36</v>
      </c>
      <c r="B43" s="30" t="s">
        <v>37</v>
      </c>
      <c r="C43" s="95" t="e">
        <f>C45+C49+C50</f>
        <v>#REF!</v>
      </c>
      <c r="D43" s="97">
        <f>D45+D49+D50</f>
        <v>5036922</v>
      </c>
      <c r="E43" s="6"/>
    </row>
    <row r="44" spans="1:8" s="7" customFormat="1" ht="21" thickBot="1" x14ac:dyDescent="0.35">
      <c r="A44" s="93"/>
      <c r="B44" s="31" t="s">
        <v>38</v>
      </c>
      <c r="C44" s="96"/>
      <c r="D44" s="98"/>
      <c r="E44" s="6"/>
    </row>
    <row r="45" spans="1:8" s="7" customFormat="1" ht="101.25" x14ac:dyDescent="0.3">
      <c r="A45" s="93"/>
      <c r="B45" s="32" t="s">
        <v>39</v>
      </c>
      <c r="C45" s="33" t="e">
        <f>C46+C47+C48+#REF!</f>
        <v>#REF!</v>
      </c>
      <c r="D45" s="14">
        <f>D46+D47+D48</f>
        <v>4702022</v>
      </c>
      <c r="E45" s="6"/>
      <c r="F45" s="12"/>
    </row>
    <row r="46" spans="1:8" s="7" customFormat="1" ht="243" x14ac:dyDescent="0.3">
      <c r="A46" s="93"/>
      <c r="B46" s="34" t="s">
        <v>54</v>
      </c>
      <c r="C46" s="35" t="s">
        <v>40</v>
      </c>
      <c r="D46" s="25">
        <f>2986113+215909</f>
        <v>3202022</v>
      </c>
      <c r="E46" s="6">
        <v>234919</v>
      </c>
      <c r="F46" s="12"/>
    </row>
    <row r="47" spans="1:8" s="7" customFormat="1" ht="80.25" customHeight="1" x14ac:dyDescent="0.3">
      <c r="A47" s="93"/>
      <c r="B47" s="36" t="s">
        <v>41</v>
      </c>
      <c r="C47" s="35" t="s">
        <v>42</v>
      </c>
      <c r="D47" s="25">
        <v>1250000</v>
      </c>
      <c r="E47" s="37"/>
    </row>
    <row r="48" spans="1:8" s="7" customFormat="1" ht="21" customHeight="1" x14ac:dyDescent="0.3">
      <c r="A48" s="93"/>
      <c r="B48" s="38" t="s">
        <v>43</v>
      </c>
      <c r="C48" s="35" t="s">
        <v>44</v>
      </c>
      <c r="D48" s="25">
        <v>250000</v>
      </c>
      <c r="E48" s="6"/>
    </row>
    <row r="49" spans="1:5" s="7" customFormat="1" ht="39.75" customHeight="1" x14ac:dyDescent="0.3">
      <c r="A49" s="93"/>
      <c r="B49" s="39" t="s">
        <v>45</v>
      </c>
      <c r="C49" s="40" t="s">
        <v>46</v>
      </c>
      <c r="D49" s="41">
        <v>35000</v>
      </c>
    </row>
    <row r="50" spans="1:5" s="7" customFormat="1" ht="47.25" customHeight="1" thickBot="1" x14ac:dyDescent="0.35">
      <c r="A50" s="94"/>
      <c r="B50" s="39" t="s">
        <v>47</v>
      </c>
      <c r="C50" s="40" t="s">
        <v>48</v>
      </c>
      <c r="D50" s="41">
        <v>299900</v>
      </c>
    </row>
    <row r="51" spans="1:5" s="7" customFormat="1" ht="40.5" x14ac:dyDescent="0.3">
      <c r="A51" s="99" t="s">
        <v>49</v>
      </c>
      <c r="B51" s="42" t="s">
        <v>50</v>
      </c>
      <c r="C51" s="101" t="s">
        <v>51</v>
      </c>
      <c r="D51" s="103">
        <v>25000</v>
      </c>
    </row>
    <row r="52" spans="1:5" s="7" customFormat="1" ht="48" customHeight="1" thickBot="1" x14ac:dyDescent="0.35">
      <c r="A52" s="100"/>
      <c r="B52" s="43" t="s">
        <v>52</v>
      </c>
      <c r="C52" s="102"/>
      <c r="D52" s="104"/>
      <c r="E52" s="13"/>
    </row>
    <row r="53" spans="1:5" s="7" customFormat="1" ht="20.25" x14ac:dyDescent="0.3">
      <c r="A53" s="76"/>
      <c r="B53" s="77"/>
      <c r="C53" s="78"/>
      <c r="D53" s="79"/>
      <c r="E53" s="13"/>
    </row>
    <row r="54" spans="1:5" s="7" customFormat="1" ht="20.25" x14ac:dyDescent="0.3">
      <c r="A54" s="91"/>
      <c r="B54" s="91"/>
      <c r="C54" s="91"/>
      <c r="D54" s="91"/>
      <c r="E54" s="6"/>
    </row>
    <row r="55" spans="1:5" s="7" customFormat="1" ht="20.25" x14ac:dyDescent="0.25">
      <c r="A55" s="44"/>
      <c r="B55" s="45"/>
      <c r="C55" s="46"/>
      <c r="D55" s="44"/>
      <c r="E55" s="6"/>
    </row>
    <row r="56" spans="1:5" s="7" customFormat="1" ht="20.25" x14ac:dyDescent="0.25">
      <c r="A56" s="44"/>
      <c r="B56" s="45"/>
      <c r="C56" s="46"/>
      <c r="D56" s="44"/>
      <c r="E56" s="6"/>
    </row>
    <row r="57" spans="1:5" s="7" customFormat="1" ht="20.25" x14ac:dyDescent="0.25">
      <c r="A57" s="44"/>
      <c r="B57" s="45"/>
      <c r="C57" s="46"/>
      <c r="D57" s="44"/>
      <c r="E57" s="6"/>
    </row>
    <row r="58" spans="1:5" s="7" customFormat="1" ht="20.25" x14ac:dyDescent="0.25">
      <c r="A58" s="44"/>
      <c r="B58" s="45"/>
      <c r="C58" s="46"/>
      <c r="D58" s="44"/>
      <c r="E58" s="6"/>
    </row>
    <row r="59" spans="1:5" s="7" customFormat="1" ht="20.25" x14ac:dyDescent="0.25">
      <c r="A59" s="44"/>
      <c r="B59" s="45"/>
      <c r="C59" s="46"/>
      <c r="D59" s="44"/>
      <c r="E59" s="6"/>
    </row>
    <row r="60" spans="1:5" s="7" customFormat="1" ht="20.25" x14ac:dyDescent="0.25">
      <c r="A60" s="44"/>
      <c r="B60" s="45"/>
      <c r="C60" s="46"/>
      <c r="D60" s="44"/>
      <c r="E60" s="6"/>
    </row>
    <row r="61" spans="1:5" s="7" customFormat="1" ht="20.25" x14ac:dyDescent="0.25">
      <c r="A61" s="44"/>
      <c r="B61" s="45"/>
      <c r="C61" s="46"/>
      <c r="D61" s="44"/>
      <c r="E61" s="6"/>
    </row>
  </sheetData>
  <mergeCells count="23">
    <mergeCell ref="A36:A42"/>
    <mergeCell ref="C36:C37"/>
    <mergeCell ref="D36:D37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A34:A35"/>
    <mergeCell ref="A54:D54"/>
    <mergeCell ref="A43:A50"/>
    <mergeCell ref="C43:C44"/>
    <mergeCell ref="D43:D44"/>
    <mergeCell ref="A51:A52"/>
    <mergeCell ref="C51:C52"/>
    <mergeCell ref="D51:D52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colBreaks count="1" manualBreakCount="1">
    <brk id="4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изменения новые программа</vt:lpstr>
      <vt:lpstr>'изменения новые программа'!Область_печати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2022-04-21T12:25:46Z</dcterms:modified>
</cp:coreProperties>
</file>