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30" windowWidth="16485" windowHeight="7815"/>
  </bookViews>
  <sheets>
    <sheet name="Лист2" sheetId="5" r:id="rId1"/>
  </sheets>
  <definedNames>
    <definedName name="_xlnm.Print_Titles" localSheetId="0">Лист2!$A:$C,Лист2!$13:$13</definedName>
    <definedName name="_xlnm.Print_Area" localSheetId="0">Лист2!$A$1:$G$68</definedName>
  </definedNames>
  <calcPr calcId="145621"/>
</workbook>
</file>

<file path=xl/calcChain.xml><?xml version="1.0" encoding="utf-8"?>
<calcChain xmlns="http://schemas.openxmlformats.org/spreadsheetml/2006/main">
  <c r="G59" i="5" l="1"/>
  <c r="D66" i="5"/>
  <c r="D20" i="5"/>
  <c r="D21" i="5"/>
  <c r="D22" i="5"/>
  <c r="D23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60" i="5"/>
  <c r="D61" i="5"/>
  <c r="D62" i="5"/>
  <c r="D63" i="5"/>
  <c r="D64" i="5"/>
  <c r="D65" i="5"/>
  <c r="D67" i="5"/>
  <c r="D68" i="5"/>
  <c r="D69" i="5"/>
  <c r="D17" i="5"/>
  <c r="D16" i="5"/>
  <c r="C59" i="5"/>
  <c r="D59" i="5" s="1"/>
  <c r="C24" i="5"/>
  <c r="C19" i="5" s="1"/>
  <c r="C15" i="5"/>
  <c r="G24" i="5" l="1"/>
  <c r="G15" i="5"/>
  <c r="D15" i="5" s="1"/>
  <c r="G19" i="5" l="1"/>
  <c r="D19" i="5" s="1"/>
  <c r="D24" i="5"/>
  <c r="K26" i="5"/>
  <c r="H68" i="5"/>
</calcChain>
</file>

<file path=xl/sharedStrings.xml><?xml version="1.0" encoding="utf-8"?>
<sst xmlns="http://schemas.openxmlformats.org/spreadsheetml/2006/main" count="211" uniqueCount="83">
  <si>
    <t>-</t>
  </si>
  <si>
    <t>№ п/п</t>
  </si>
  <si>
    <t>Наименование</t>
  </si>
  <si>
    <t>2.1.</t>
  </si>
  <si>
    <t>2.2.</t>
  </si>
  <si>
    <t>2.3.</t>
  </si>
  <si>
    <t>Приобретение оборудования и инструмента (бензо инструмент для содержания территории, электроинструмент для содержания строений)</t>
  </si>
  <si>
    <t>Бензокосилки 4 шт.</t>
  </si>
  <si>
    <t>Бензоопрыскиватели 2 шт.</t>
  </si>
  <si>
    <t>Садовые инструменты (грабли, лопаты, ведра и.т.д.)</t>
  </si>
  <si>
    <t>Электроинструменты (дрель, шуруповерт и.т.д.)</t>
  </si>
  <si>
    <t>Насосы для полива зеленых насаждений (3 шт.)</t>
  </si>
  <si>
    <t>Мойка керхер</t>
  </si>
  <si>
    <t>Вакумно-подметальная машина</t>
  </si>
  <si>
    <t>Бурение скважины</t>
  </si>
  <si>
    <t>Поставка гранитной крошки</t>
  </si>
  <si>
    <t>Устройство системы полива для лабиринта</t>
  </si>
  <si>
    <t>Республиканский бюджет</t>
  </si>
  <si>
    <t>2.</t>
  </si>
  <si>
    <t>Местный бюджет</t>
  </si>
  <si>
    <t>Посадка бирючины</t>
  </si>
  <si>
    <t>2.4.</t>
  </si>
  <si>
    <t xml:space="preserve">                                                                                к Решению Тираспольского городского</t>
  </si>
  <si>
    <t xml:space="preserve">                                                                                                    Совета народных депутатов</t>
  </si>
  <si>
    <t xml:space="preserve">Приложение </t>
  </si>
  <si>
    <t>Формирование цветника гранитной крошкой и геотекстилем</t>
  </si>
  <si>
    <t>спортинвентарь</t>
  </si>
  <si>
    <t>Приобретение и установка системы видеонаблюдения</t>
  </si>
  <si>
    <t>Приобретение, изготовление и установка малых архитектурных форм</t>
  </si>
  <si>
    <t>минитрактор  с навесным оборудованием</t>
  </si>
  <si>
    <t xml:space="preserve">минитрактор </t>
  </si>
  <si>
    <t>контейнеры для мусора (5 м куб.)</t>
  </si>
  <si>
    <t>2.6.</t>
  </si>
  <si>
    <t>Установка шлагбаума и информационного табло (электронное) в Центральном Екатерининском парке</t>
  </si>
  <si>
    <t>2.7.</t>
  </si>
  <si>
    <t>дизельный электрогенератор</t>
  </si>
  <si>
    <t>текущий ремонт</t>
  </si>
  <si>
    <t>2.9.</t>
  </si>
  <si>
    <t>1.1.</t>
  </si>
  <si>
    <t>содержание и обслуживание 6-ти чаш фонтана, в том числе приобретение материалов и запасных частей</t>
  </si>
  <si>
    <t>Оснащение раздевалок и выставочного комплекса</t>
  </si>
  <si>
    <t>Изготовление и установка металлоконструкций, тентов на каскады фонтанов (6 шт)</t>
  </si>
  <si>
    <t>Оснащение комплекса "Чудо-Град"</t>
  </si>
  <si>
    <t>стол "Аэрохоккей"(2шт.)</t>
  </si>
  <si>
    <t>счтол "Мини-футбол" (3 шт)</t>
  </si>
  <si>
    <t>тир (стрелковое оружие 5 шт)</t>
  </si>
  <si>
    <t>изготовление и установка металлоконструкций (2 шт)</t>
  </si>
  <si>
    <t>приобретение тента на каркасы</t>
  </si>
  <si>
    <t>Приобретение всесезонной многофункциональнной машины для уборки искусственного газона футбольного и баскетбольного поля КS  7- НР-МFМ 80Е в количестве 2 шт.</t>
  </si>
  <si>
    <t>Содержание и благоустройство Центрального парка "Екатерининский", в т.ч.:</t>
  </si>
  <si>
    <t>Текущий ремонт и благоустройство территории парка</t>
  </si>
  <si>
    <t xml:space="preserve">Подготовка Центрального парка "Екатерининский" к новогодним праздникам </t>
  </si>
  <si>
    <t>строительство пирса, освещение</t>
  </si>
  <si>
    <t>прокладка электрокабеля и установка светильников у озера Епархии</t>
  </si>
  <si>
    <t>Работы по санитарной уборке (подметание, сбор поверхностного мусора, расчитка от снега и посыпка дорожек, мойка и протирка гранитно-мраморных поверхностей)</t>
  </si>
  <si>
    <t>№ ___  от "___ " ______2022 г.</t>
  </si>
  <si>
    <t>Уход за зелеными насаждениями(выкашивание, подкормка, прополка и полив газона, стрижка живых изгородей, формирование крон деревьев и кустарников и другие виды работ)</t>
  </si>
  <si>
    <t>1.2.</t>
  </si>
  <si>
    <t>Содержание и обслуживание фонтанных комплексов и ротонды:</t>
  </si>
  <si>
    <t>2.5.</t>
  </si>
  <si>
    <t>Праздничное оформление Екатерининского парка и проведение культурно-досуговых мероприятий</t>
  </si>
  <si>
    <t>Оснащение развлекательного комплекса "Чудо-Град"</t>
  </si>
  <si>
    <t>содержание и обслуживание фонтана на территории "Чудо-града", в том числе приобретение материалов и запасных частей</t>
  </si>
  <si>
    <t xml:space="preserve">Текущий ремонт и благоустройство территории </t>
  </si>
  <si>
    <t xml:space="preserve">                                                                                                                к  Приложению № 13</t>
  </si>
  <si>
    <t>Смета расходов  на содержание  Екатерининского парка</t>
  </si>
  <si>
    <t>Содержание Екатерининского парка</t>
  </si>
  <si>
    <t>Работы по содержанию и благоустройству Екатерининского парка</t>
  </si>
  <si>
    <t xml:space="preserve">Содержание Екатерининского парка (в т. ч. благоустройство, приобретение материалов, оборудования и др.) </t>
  </si>
  <si>
    <t>№ 2  от "17 " февраля 2022 г.</t>
  </si>
  <si>
    <t>Сумма, руб.</t>
  </si>
  <si>
    <t>Действующая редакция</t>
  </si>
  <si>
    <t>Отклонение</t>
  </si>
  <si>
    <t>Предлагаемая редакция</t>
  </si>
  <si>
    <t>приобретение катамаранов ( 3 шт.)</t>
  </si>
  <si>
    <t>приобретение лодки с веслами (1 ед.)</t>
  </si>
  <si>
    <t>приобретение жилетов спасательных (10 шт.)</t>
  </si>
  <si>
    <t>приобретение кругов спасательных (7 шт.)</t>
  </si>
  <si>
    <t>Сравнительная таблица</t>
  </si>
  <si>
    <t>окраска металлоконструкций ограждений моста через р. Днестр</t>
  </si>
  <si>
    <t>содержание и обслуживание ротонды, в том числе приобретение материалов и запасных частей</t>
  </si>
  <si>
    <t>Приложение № 7</t>
  </si>
  <si>
    <t>№ 5  от 8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</si>
</sst>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1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1" xfId="0" applyBorder="1"/>
    <xf numFmtId="4" fontId="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/>
    <xf numFmtId="0" fontId="10" fillId="0" borderId="0" xfId="0" applyFont="1"/>
    <xf numFmtId="0" fontId="1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5" fillId="0" borderId="0" xfId="0" applyNumberFormat="1" applyFont="1"/>
    <xf numFmtId="4" fontId="0" fillId="0" borderId="0" xfId="0" applyNumberFormat="1"/>
    <xf numFmtId="0" fontId="3" fillId="0" borderId="1" xfId="0" applyFont="1" applyFill="1" applyBorder="1" applyAlignment="1">
      <alignment wrapText="1"/>
    </xf>
    <xf numFmtId="16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4" fontId="6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="80" zoomScaleNormal="100" zoomScaleSheetLayoutView="80" workbookViewId="0">
      <selection activeCell="J10" sqref="J10"/>
    </sheetView>
  </sheetViews>
  <sheetFormatPr defaultRowHeight="15.75" x14ac:dyDescent="0.25"/>
  <cols>
    <col min="1" max="1" width="5.42578125" style="1" customWidth="1"/>
    <col min="2" max="2" width="57.140625" style="1" hidden="1" customWidth="1"/>
    <col min="3" max="4" width="17" hidden="1" customWidth="1"/>
    <col min="5" max="5" width="5.42578125" style="1" hidden="1" customWidth="1"/>
    <col min="6" max="6" width="57.140625" style="1" customWidth="1"/>
    <col min="7" max="7" width="17" customWidth="1"/>
    <col min="8" max="8" width="10.85546875" bestFit="1" customWidth="1"/>
    <col min="11" max="11" width="12.42578125" bestFit="1" customWidth="1"/>
  </cols>
  <sheetData>
    <row r="1" spans="1:7" x14ac:dyDescent="0.25">
      <c r="B1" s="49" t="s">
        <v>24</v>
      </c>
      <c r="C1" s="49"/>
      <c r="D1" s="35"/>
      <c r="F1" s="49" t="s">
        <v>81</v>
      </c>
      <c r="G1" s="49"/>
    </row>
    <row r="2" spans="1:7" x14ac:dyDescent="0.25">
      <c r="B2" s="50" t="s">
        <v>22</v>
      </c>
      <c r="C2" s="50"/>
      <c r="D2" s="36"/>
      <c r="F2" s="50" t="s">
        <v>22</v>
      </c>
      <c r="G2" s="50"/>
    </row>
    <row r="3" spans="1:7" x14ac:dyDescent="0.25">
      <c r="B3" s="50" t="s">
        <v>23</v>
      </c>
      <c r="C3" s="50"/>
      <c r="D3" s="36"/>
      <c r="F3" s="50" t="s">
        <v>23</v>
      </c>
      <c r="G3" s="50"/>
    </row>
    <row r="4" spans="1:7" x14ac:dyDescent="0.25">
      <c r="B4" s="50" t="s">
        <v>55</v>
      </c>
      <c r="C4" s="50"/>
      <c r="D4" s="36"/>
      <c r="F4" s="50" t="s">
        <v>82</v>
      </c>
      <c r="G4" s="50"/>
    </row>
    <row r="5" spans="1:7" x14ac:dyDescent="0.25">
      <c r="B5" s="49" t="s">
        <v>24</v>
      </c>
      <c r="C5" s="49"/>
      <c r="D5" s="35"/>
      <c r="F5" s="49" t="s">
        <v>24</v>
      </c>
      <c r="G5" s="49"/>
    </row>
    <row r="6" spans="1:7" x14ac:dyDescent="0.25">
      <c r="B6" s="50" t="s">
        <v>64</v>
      </c>
      <c r="C6" s="50"/>
      <c r="D6" s="36"/>
      <c r="F6" s="50" t="s">
        <v>64</v>
      </c>
      <c r="G6" s="50"/>
    </row>
    <row r="7" spans="1:7" x14ac:dyDescent="0.25">
      <c r="B7" s="50" t="s">
        <v>22</v>
      </c>
      <c r="C7" s="50"/>
      <c r="D7" s="36"/>
      <c r="F7" s="50" t="s">
        <v>22</v>
      </c>
      <c r="G7" s="50"/>
    </row>
    <row r="8" spans="1:7" x14ac:dyDescent="0.25">
      <c r="B8" s="50" t="s">
        <v>23</v>
      </c>
      <c r="C8" s="50"/>
      <c r="D8" s="36"/>
      <c r="F8" s="50" t="s">
        <v>23</v>
      </c>
      <c r="G8" s="50"/>
    </row>
    <row r="9" spans="1:7" x14ac:dyDescent="0.25">
      <c r="B9" s="50" t="s">
        <v>69</v>
      </c>
      <c r="C9" s="50"/>
      <c r="D9" s="36"/>
      <c r="F9" s="50" t="s">
        <v>69</v>
      </c>
      <c r="G9" s="50"/>
    </row>
    <row r="10" spans="1:7" s="39" customFormat="1" ht="23.25" customHeight="1" x14ac:dyDescent="0.25">
      <c r="A10" s="44" t="s">
        <v>78</v>
      </c>
      <c r="B10" s="44"/>
      <c r="C10" s="44"/>
      <c r="D10" s="44"/>
      <c r="E10" s="44"/>
      <c r="F10" s="44"/>
      <c r="G10" s="44"/>
    </row>
    <row r="11" spans="1:7" s="39" customFormat="1" ht="22.5" customHeight="1" x14ac:dyDescent="0.25">
      <c r="A11" s="48" t="s">
        <v>65</v>
      </c>
      <c r="B11" s="48"/>
      <c r="C11" s="48"/>
      <c r="D11" s="48"/>
      <c r="E11" s="48"/>
      <c r="F11" s="48"/>
      <c r="G11" s="48"/>
    </row>
    <row r="12" spans="1:7" ht="33" hidden="1" customHeight="1" x14ac:dyDescent="0.25">
      <c r="A12" s="45" t="s">
        <v>71</v>
      </c>
      <c r="B12" s="46"/>
      <c r="C12" s="47"/>
      <c r="D12" s="37" t="s">
        <v>72</v>
      </c>
      <c r="E12" s="37"/>
      <c r="F12" s="45" t="s">
        <v>73</v>
      </c>
      <c r="G12" s="47"/>
    </row>
    <row r="13" spans="1:7" s="24" customFormat="1" ht="33" customHeight="1" x14ac:dyDescent="0.25">
      <c r="A13" s="25" t="s">
        <v>1</v>
      </c>
      <c r="B13" s="25" t="s">
        <v>2</v>
      </c>
      <c r="C13" s="27" t="s">
        <v>70</v>
      </c>
      <c r="D13" s="27"/>
      <c r="E13" s="25" t="s">
        <v>1</v>
      </c>
      <c r="F13" s="25" t="s">
        <v>2</v>
      </c>
      <c r="G13" s="27" t="s">
        <v>70</v>
      </c>
    </row>
    <row r="14" spans="1:7" ht="15.75" customHeight="1" x14ac:dyDescent="0.25">
      <c r="A14" s="42" t="s">
        <v>17</v>
      </c>
      <c r="B14" s="42"/>
      <c r="C14" s="12"/>
      <c r="D14" s="12"/>
      <c r="E14" s="42" t="s">
        <v>17</v>
      </c>
      <c r="F14" s="42"/>
      <c r="G14" s="12"/>
    </row>
    <row r="15" spans="1:7" x14ac:dyDescent="0.25">
      <c r="A15" s="41">
        <v>1</v>
      </c>
      <c r="B15" s="2" t="s">
        <v>66</v>
      </c>
      <c r="C15" s="10">
        <f>C16+C17</f>
        <v>3500000</v>
      </c>
      <c r="D15" s="10">
        <f>G15-C15</f>
        <v>-1681700</v>
      </c>
      <c r="E15" s="38">
        <v>1</v>
      </c>
      <c r="F15" s="2" t="s">
        <v>66</v>
      </c>
      <c r="G15" s="10">
        <f>G16+G17</f>
        <v>1818300</v>
      </c>
    </row>
    <row r="16" spans="1:7" ht="66" customHeight="1" x14ac:dyDescent="0.25">
      <c r="A16" s="41" t="s">
        <v>38</v>
      </c>
      <c r="B16" s="6" t="s">
        <v>56</v>
      </c>
      <c r="C16" s="28">
        <v>2700000</v>
      </c>
      <c r="D16" s="28">
        <f>G16-C16</f>
        <v>-1681700</v>
      </c>
      <c r="E16" s="38" t="s">
        <v>38</v>
      </c>
      <c r="F16" s="6" t="s">
        <v>56</v>
      </c>
      <c r="G16" s="28">
        <v>1018300</v>
      </c>
    </row>
    <row r="17" spans="1:11" ht="66" customHeight="1" x14ac:dyDescent="0.25">
      <c r="A17" s="41" t="s">
        <v>57</v>
      </c>
      <c r="B17" s="6" t="s">
        <v>54</v>
      </c>
      <c r="C17" s="28">
        <v>800000</v>
      </c>
      <c r="D17" s="28">
        <f>G17-C17</f>
        <v>0</v>
      </c>
      <c r="E17" s="38" t="s">
        <v>57</v>
      </c>
      <c r="F17" s="6" t="s">
        <v>54</v>
      </c>
      <c r="G17" s="28">
        <v>800000</v>
      </c>
    </row>
    <row r="18" spans="1:11" x14ac:dyDescent="0.25">
      <c r="A18" s="43" t="s">
        <v>19</v>
      </c>
      <c r="B18" s="43"/>
      <c r="C18" s="12"/>
      <c r="D18" s="12"/>
      <c r="E18" s="43" t="s">
        <v>19</v>
      </c>
      <c r="F18" s="43"/>
      <c r="G18" s="12"/>
    </row>
    <row r="19" spans="1:11" ht="46.5" customHeight="1" x14ac:dyDescent="0.25">
      <c r="A19" s="41" t="s">
        <v>18</v>
      </c>
      <c r="B19" s="9" t="s">
        <v>68</v>
      </c>
      <c r="C19" s="13">
        <f>C20+C24+C28+C41+C47+C48+C49+C50+C56+C57+C59+C67+C68+C69</f>
        <v>3323106</v>
      </c>
      <c r="D19" s="13">
        <f>G19-C19</f>
        <v>1858594</v>
      </c>
      <c r="E19" s="38" t="s">
        <v>18</v>
      </c>
      <c r="F19" s="9" t="s">
        <v>68</v>
      </c>
      <c r="G19" s="13">
        <f>G20+G24+G28+G41+G47+G48+G49+G50+G56+G57+G59+G67+G68+G69</f>
        <v>5181700</v>
      </c>
    </row>
    <row r="20" spans="1:11" ht="63" x14ac:dyDescent="0.25">
      <c r="A20" s="8" t="s">
        <v>3</v>
      </c>
      <c r="B20" s="33" t="s">
        <v>56</v>
      </c>
      <c r="C20" s="13">
        <v>693200</v>
      </c>
      <c r="D20" s="13">
        <f t="shared" ref="D20:D69" si="0">G20-C20</f>
        <v>1681700</v>
      </c>
      <c r="E20" s="8" t="s">
        <v>3</v>
      </c>
      <c r="F20" s="33" t="s">
        <v>56</v>
      </c>
      <c r="G20" s="13">
        <v>2374900</v>
      </c>
    </row>
    <row r="21" spans="1:11" s="17" customFormat="1" ht="15.75" hidden="1" customHeight="1" x14ac:dyDescent="0.25">
      <c r="A21" s="15" t="s">
        <v>0</v>
      </c>
      <c r="B21" s="7" t="s">
        <v>20</v>
      </c>
      <c r="C21" s="16"/>
      <c r="D21" s="13">
        <f t="shared" si="0"/>
        <v>0</v>
      </c>
      <c r="E21" s="15" t="s">
        <v>0</v>
      </c>
      <c r="F21" s="7" t="s">
        <v>20</v>
      </c>
      <c r="G21" s="16"/>
    </row>
    <row r="22" spans="1:11" s="17" customFormat="1" ht="31.5" hidden="1" customHeight="1" x14ac:dyDescent="0.25">
      <c r="A22" s="15"/>
      <c r="B22" s="7" t="s">
        <v>25</v>
      </c>
      <c r="C22" s="16"/>
      <c r="D22" s="13">
        <f t="shared" si="0"/>
        <v>0</v>
      </c>
      <c r="E22" s="15"/>
      <c r="F22" s="7" t="s">
        <v>25</v>
      </c>
      <c r="G22" s="16"/>
    </row>
    <row r="23" spans="1:11" s="17" customFormat="1" ht="15.75" hidden="1" customHeight="1" x14ac:dyDescent="0.25">
      <c r="A23" s="15" t="s">
        <v>0</v>
      </c>
      <c r="B23" s="7" t="s">
        <v>16</v>
      </c>
      <c r="C23" s="16"/>
      <c r="D23" s="13">
        <f t="shared" si="0"/>
        <v>0</v>
      </c>
      <c r="E23" s="15" t="s">
        <v>0</v>
      </c>
      <c r="F23" s="7" t="s">
        <v>16</v>
      </c>
      <c r="G23" s="16"/>
    </row>
    <row r="24" spans="1:11" ht="31.5" x14ac:dyDescent="0.25">
      <c r="A24" s="8" t="s">
        <v>4</v>
      </c>
      <c r="B24" s="9" t="s">
        <v>58</v>
      </c>
      <c r="C24" s="13">
        <f>C25+C26+C27</f>
        <v>870126</v>
      </c>
      <c r="D24" s="13">
        <f t="shared" si="0"/>
        <v>176894</v>
      </c>
      <c r="E24" s="8" t="s">
        <v>4</v>
      </c>
      <c r="F24" s="9" t="s">
        <v>58</v>
      </c>
      <c r="G24" s="13">
        <f>G25+G26+G27</f>
        <v>1047020</v>
      </c>
    </row>
    <row r="25" spans="1:11" ht="31.5" x14ac:dyDescent="0.25">
      <c r="A25" s="20" t="s">
        <v>0</v>
      </c>
      <c r="B25" s="21" t="s">
        <v>39</v>
      </c>
      <c r="C25" s="29">
        <v>644207</v>
      </c>
      <c r="D25" s="16">
        <f t="shared" si="0"/>
        <v>0</v>
      </c>
      <c r="E25" s="20" t="s">
        <v>0</v>
      </c>
      <c r="F25" s="21" t="s">
        <v>39</v>
      </c>
      <c r="G25" s="29">
        <v>644207</v>
      </c>
    </row>
    <row r="26" spans="1:11" ht="47.25" x14ac:dyDescent="0.25">
      <c r="A26" s="34" t="s">
        <v>0</v>
      </c>
      <c r="B26" s="21" t="s">
        <v>62</v>
      </c>
      <c r="C26" s="29">
        <v>225919</v>
      </c>
      <c r="D26" s="16">
        <f t="shared" si="0"/>
        <v>0</v>
      </c>
      <c r="E26" s="34" t="s">
        <v>0</v>
      </c>
      <c r="F26" s="21" t="s">
        <v>62</v>
      </c>
      <c r="G26" s="29">
        <v>225919</v>
      </c>
      <c r="K26" s="32">
        <f>C24+C47+C50+C59+C68+C67+C69+C20</f>
        <v>3323106</v>
      </c>
    </row>
    <row r="27" spans="1:11" ht="31.5" x14ac:dyDescent="0.25">
      <c r="A27" s="34" t="s">
        <v>0</v>
      </c>
      <c r="B27" s="21"/>
      <c r="C27" s="29"/>
      <c r="D27" s="16"/>
      <c r="E27" s="34"/>
      <c r="F27" s="21" t="s">
        <v>80</v>
      </c>
      <c r="G27" s="29">
        <v>176894</v>
      </c>
    </row>
    <row r="28" spans="1:11" ht="47.25" hidden="1" customHeight="1" x14ac:dyDescent="0.25">
      <c r="A28" s="8" t="s">
        <v>5</v>
      </c>
      <c r="B28" s="9" t="s">
        <v>6</v>
      </c>
      <c r="C28" s="12"/>
      <c r="D28" s="13">
        <f t="shared" si="0"/>
        <v>0</v>
      </c>
      <c r="E28" s="8" t="s">
        <v>5</v>
      </c>
      <c r="F28" s="9" t="s">
        <v>6</v>
      </c>
      <c r="G28" s="12"/>
    </row>
    <row r="29" spans="1:11" s="17" customFormat="1" ht="15.75" hidden="1" customHeight="1" x14ac:dyDescent="0.25">
      <c r="A29" s="15" t="s">
        <v>0</v>
      </c>
      <c r="B29" s="7" t="s">
        <v>7</v>
      </c>
      <c r="C29" s="16"/>
      <c r="D29" s="13">
        <f t="shared" si="0"/>
        <v>0</v>
      </c>
      <c r="E29" s="15" t="s">
        <v>0</v>
      </c>
      <c r="F29" s="7" t="s">
        <v>7</v>
      </c>
      <c r="G29" s="16"/>
    </row>
    <row r="30" spans="1:11" s="17" customFormat="1" ht="15.75" hidden="1" customHeight="1" x14ac:dyDescent="0.25">
      <c r="A30" s="15" t="s">
        <v>0</v>
      </c>
      <c r="B30" s="7" t="s">
        <v>8</v>
      </c>
      <c r="C30" s="16"/>
      <c r="D30" s="13">
        <f t="shared" si="0"/>
        <v>0</v>
      </c>
      <c r="E30" s="15" t="s">
        <v>0</v>
      </c>
      <c r="F30" s="7" t="s">
        <v>8</v>
      </c>
      <c r="G30" s="16"/>
    </row>
    <row r="31" spans="1:11" s="17" customFormat="1" ht="15.75" hidden="1" customHeight="1" x14ac:dyDescent="0.25">
      <c r="A31" s="15" t="s">
        <v>0</v>
      </c>
      <c r="B31" s="7" t="s">
        <v>9</v>
      </c>
      <c r="C31" s="16"/>
      <c r="D31" s="13">
        <f t="shared" si="0"/>
        <v>0</v>
      </c>
      <c r="E31" s="15" t="s">
        <v>0</v>
      </c>
      <c r="F31" s="7" t="s">
        <v>9</v>
      </c>
      <c r="G31" s="16"/>
    </row>
    <row r="32" spans="1:11" s="17" customFormat="1" ht="15.75" hidden="1" customHeight="1" x14ac:dyDescent="0.25">
      <c r="A32" s="15" t="s">
        <v>0</v>
      </c>
      <c r="B32" s="7" t="s">
        <v>11</v>
      </c>
      <c r="C32" s="16"/>
      <c r="D32" s="13">
        <f t="shared" si="0"/>
        <v>0</v>
      </c>
      <c r="E32" s="15" t="s">
        <v>0</v>
      </c>
      <c r="F32" s="7" t="s">
        <v>11</v>
      </c>
      <c r="G32" s="16"/>
    </row>
    <row r="33" spans="1:7" s="17" customFormat="1" ht="15.75" hidden="1" customHeight="1" x14ac:dyDescent="0.25">
      <c r="A33" s="15" t="s">
        <v>0</v>
      </c>
      <c r="B33" s="7" t="s">
        <v>10</v>
      </c>
      <c r="C33" s="16"/>
      <c r="D33" s="13">
        <f t="shared" si="0"/>
        <v>0</v>
      </c>
      <c r="E33" s="15" t="s">
        <v>0</v>
      </c>
      <c r="F33" s="7" t="s">
        <v>10</v>
      </c>
      <c r="G33" s="16"/>
    </row>
    <row r="34" spans="1:7" s="17" customFormat="1" ht="15.75" hidden="1" customHeight="1" x14ac:dyDescent="0.25">
      <c r="A34" s="15" t="s">
        <v>0</v>
      </c>
      <c r="B34" s="7" t="s">
        <v>12</v>
      </c>
      <c r="C34" s="16"/>
      <c r="D34" s="13">
        <f t="shared" si="0"/>
        <v>0</v>
      </c>
      <c r="E34" s="15" t="s">
        <v>0</v>
      </c>
      <c r="F34" s="7" t="s">
        <v>12</v>
      </c>
      <c r="G34" s="16"/>
    </row>
    <row r="35" spans="1:7" s="17" customFormat="1" ht="15.75" hidden="1" customHeight="1" x14ac:dyDescent="0.25">
      <c r="A35" s="15" t="s">
        <v>0</v>
      </c>
      <c r="B35" s="7" t="s">
        <v>13</v>
      </c>
      <c r="C35" s="16"/>
      <c r="D35" s="13">
        <f t="shared" si="0"/>
        <v>0</v>
      </c>
      <c r="E35" s="15" t="s">
        <v>0</v>
      </c>
      <c r="F35" s="7" t="s">
        <v>13</v>
      </c>
      <c r="G35" s="16"/>
    </row>
    <row r="36" spans="1:7" s="17" customFormat="1" ht="15.75" hidden="1" customHeight="1" x14ac:dyDescent="0.25">
      <c r="A36" s="15" t="s">
        <v>0</v>
      </c>
      <c r="B36" s="7" t="s">
        <v>26</v>
      </c>
      <c r="C36" s="16"/>
      <c r="D36" s="13">
        <f t="shared" si="0"/>
        <v>0</v>
      </c>
      <c r="E36" s="15" t="s">
        <v>0</v>
      </c>
      <c r="F36" s="7" t="s">
        <v>26</v>
      </c>
      <c r="G36" s="16"/>
    </row>
    <row r="37" spans="1:7" s="17" customFormat="1" ht="15.75" hidden="1" customHeight="1" x14ac:dyDescent="0.25">
      <c r="A37" s="15" t="s">
        <v>0</v>
      </c>
      <c r="B37" s="18" t="s">
        <v>30</v>
      </c>
      <c r="C37" s="16"/>
      <c r="D37" s="13">
        <f t="shared" si="0"/>
        <v>0</v>
      </c>
      <c r="E37" s="15" t="s">
        <v>0</v>
      </c>
      <c r="F37" s="18" t="s">
        <v>30</v>
      </c>
      <c r="G37" s="16"/>
    </row>
    <row r="38" spans="1:7" s="17" customFormat="1" ht="15.75" hidden="1" customHeight="1" x14ac:dyDescent="0.25">
      <c r="A38" s="15" t="s">
        <v>0</v>
      </c>
      <c r="B38" s="7" t="s">
        <v>29</v>
      </c>
      <c r="C38" s="16"/>
      <c r="D38" s="13">
        <f t="shared" si="0"/>
        <v>0</v>
      </c>
      <c r="E38" s="15" t="s">
        <v>0</v>
      </c>
      <c r="F38" s="7" t="s">
        <v>29</v>
      </c>
      <c r="G38" s="16"/>
    </row>
    <row r="39" spans="1:7" s="17" customFormat="1" ht="15.75" hidden="1" customHeight="1" x14ac:dyDescent="0.25">
      <c r="A39" s="15" t="s">
        <v>0</v>
      </c>
      <c r="B39" s="7" t="s">
        <v>31</v>
      </c>
      <c r="C39" s="16"/>
      <c r="D39" s="13">
        <f t="shared" si="0"/>
        <v>0</v>
      </c>
      <c r="E39" s="15" t="s">
        <v>0</v>
      </c>
      <c r="F39" s="7" t="s">
        <v>31</v>
      </c>
      <c r="G39" s="16"/>
    </row>
    <row r="40" spans="1:7" s="17" customFormat="1" ht="15.75" hidden="1" customHeight="1" x14ac:dyDescent="0.25">
      <c r="A40" s="15" t="s">
        <v>0</v>
      </c>
      <c r="B40" s="7" t="s">
        <v>35</v>
      </c>
      <c r="C40" s="16"/>
      <c r="D40" s="13">
        <f t="shared" si="0"/>
        <v>0</v>
      </c>
      <c r="E40" s="15" t="s">
        <v>0</v>
      </c>
      <c r="F40" s="7" t="s">
        <v>35</v>
      </c>
      <c r="G40" s="16"/>
    </row>
    <row r="41" spans="1:7" ht="31.5" hidden="1" customHeight="1" x14ac:dyDescent="0.25">
      <c r="A41" s="8" t="s">
        <v>21</v>
      </c>
      <c r="B41" s="9" t="s">
        <v>49</v>
      </c>
      <c r="C41" s="12"/>
      <c r="D41" s="13">
        <f t="shared" si="0"/>
        <v>0</v>
      </c>
      <c r="E41" s="8" t="s">
        <v>21</v>
      </c>
      <c r="F41" s="9" t="s">
        <v>49</v>
      </c>
      <c r="G41" s="12"/>
    </row>
    <row r="42" spans="1:7" s="17" customFormat="1" ht="15.75" hidden="1" customHeight="1" x14ac:dyDescent="0.25">
      <c r="A42" s="15" t="s">
        <v>0</v>
      </c>
      <c r="B42" s="7" t="s">
        <v>14</v>
      </c>
      <c r="C42" s="16"/>
      <c r="D42" s="13">
        <f t="shared" si="0"/>
        <v>0</v>
      </c>
      <c r="E42" s="15" t="s">
        <v>0</v>
      </c>
      <c r="F42" s="7" t="s">
        <v>14</v>
      </c>
      <c r="G42" s="16"/>
    </row>
    <row r="43" spans="1:7" s="17" customFormat="1" ht="31.5" hidden="1" customHeight="1" x14ac:dyDescent="0.25">
      <c r="A43" s="15" t="s">
        <v>0</v>
      </c>
      <c r="B43" s="7" t="s">
        <v>27</v>
      </c>
      <c r="C43" s="16"/>
      <c r="D43" s="13">
        <f t="shared" si="0"/>
        <v>0</v>
      </c>
      <c r="E43" s="15" t="s">
        <v>0</v>
      </c>
      <c r="F43" s="7" t="s">
        <v>27</v>
      </c>
      <c r="G43" s="16"/>
    </row>
    <row r="44" spans="1:7" s="17" customFormat="1" ht="15.75" hidden="1" customHeight="1" x14ac:dyDescent="0.25">
      <c r="A44" s="15" t="s">
        <v>0</v>
      </c>
      <c r="B44" s="7" t="s">
        <v>15</v>
      </c>
      <c r="C44" s="16"/>
      <c r="D44" s="13">
        <f t="shared" si="0"/>
        <v>0</v>
      </c>
      <c r="E44" s="15" t="s">
        <v>0</v>
      </c>
      <c r="F44" s="7" t="s">
        <v>15</v>
      </c>
      <c r="G44" s="16"/>
    </row>
    <row r="45" spans="1:7" s="17" customFormat="1" ht="31.5" hidden="1" customHeight="1" x14ac:dyDescent="0.25">
      <c r="A45" s="15" t="s">
        <v>0</v>
      </c>
      <c r="B45" s="7" t="s">
        <v>28</v>
      </c>
      <c r="C45" s="16"/>
      <c r="D45" s="13">
        <f t="shared" si="0"/>
        <v>0</v>
      </c>
      <c r="E45" s="15" t="s">
        <v>0</v>
      </c>
      <c r="F45" s="7" t="s">
        <v>28</v>
      </c>
      <c r="G45" s="16"/>
    </row>
    <row r="46" spans="1:7" s="17" customFormat="1" ht="15.75" hidden="1" customHeight="1" x14ac:dyDescent="0.25">
      <c r="A46" s="15"/>
      <c r="B46" s="7" t="s">
        <v>36</v>
      </c>
      <c r="C46" s="16"/>
      <c r="D46" s="13">
        <f t="shared" si="0"/>
        <v>0</v>
      </c>
      <c r="E46" s="15"/>
      <c r="F46" s="7" t="s">
        <v>36</v>
      </c>
      <c r="G46" s="16"/>
    </row>
    <row r="47" spans="1:7" s="11" customFormat="1" ht="15.75" hidden="1" customHeight="1" x14ac:dyDescent="0.25">
      <c r="A47" s="41" t="s">
        <v>5</v>
      </c>
      <c r="B47" s="2" t="s">
        <v>50</v>
      </c>
      <c r="C47" s="13"/>
      <c r="D47" s="13">
        <f t="shared" si="0"/>
        <v>0</v>
      </c>
      <c r="E47" s="38" t="s">
        <v>5</v>
      </c>
      <c r="F47" s="2" t="s">
        <v>50</v>
      </c>
      <c r="G47" s="13"/>
    </row>
    <row r="48" spans="1:7" s="19" customFormat="1" ht="15.75" hidden="1" customHeight="1" x14ac:dyDescent="0.25">
      <c r="A48" s="41" t="s">
        <v>32</v>
      </c>
      <c r="B48" s="9" t="s">
        <v>40</v>
      </c>
      <c r="C48" s="13"/>
      <c r="D48" s="13">
        <f t="shared" si="0"/>
        <v>0</v>
      </c>
      <c r="E48" s="38" t="s">
        <v>32</v>
      </c>
      <c r="F48" s="9" t="s">
        <v>40</v>
      </c>
      <c r="G48" s="13"/>
    </row>
    <row r="49" spans="1:7" s="19" customFormat="1" ht="31.5" hidden="1" customHeight="1" x14ac:dyDescent="0.25">
      <c r="A49" s="41" t="s">
        <v>34</v>
      </c>
      <c r="B49" s="9" t="s">
        <v>41</v>
      </c>
      <c r="C49" s="13"/>
      <c r="D49" s="13">
        <f t="shared" si="0"/>
        <v>0</v>
      </c>
      <c r="E49" s="38" t="s">
        <v>34</v>
      </c>
      <c r="F49" s="9" t="s">
        <v>41</v>
      </c>
      <c r="G49" s="13"/>
    </row>
    <row r="50" spans="1:7" s="19" customFormat="1" ht="15.75" hidden="1" customHeight="1" x14ac:dyDescent="0.25">
      <c r="A50" s="41" t="s">
        <v>5</v>
      </c>
      <c r="B50" s="9" t="s">
        <v>42</v>
      </c>
      <c r="C50" s="13"/>
      <c r="D50" s="13">
        <f t="shared" si="0"/>
        <v>0</v>
      </c>
      <c r="E50" s="38" t="s">
        <v>5</v>
      </c>
      <c r="F50" s="9" t="s">
        <v>42</v>
      </c>
      <c r="G50" s="13"/>
    </row>
    <row r="51" spans="1:7" s="23" customFormat="1" ht="15.75" hidden="1" customHeight="1" x14ac:dyDescent="0.25">
      <c r="A51" s="22"/>
      <c r="B51" s="21" t="s">
        <v>43</v>
      </c>
      <c r="C51" s="16"/>
      <c r="D51" s="13">
        <f t="shared" si="0"/>
        <v>0</v>
      </c>
      <c r="E51" s="22"/>
      <c r="F51" s="21" t="s">
        <v>43</v>
      </c>
      <c r="G51" s="16"/>
    </row>
    <row r="52" spans="1:7" s="23" customFormat="1" ht="15.75" hidden="1" customHeight="1" x14ac:dyDescent="0.25">
      <c r="A52" s="22"/>
      <c r="B52" s="21" t="s">
        <v>44</v>
      </c>
      <c r="C52" s="16"/>
      <c r="D52" s="13">
        <f t="shared" si="0"/>
        <v>0</v>
      </c>
      <c r="E52" s="22"/>
      <c r="F52" s="21" t="s">
        <v>44</v>
      </c>
      <c r="G52" s="16"/>
    </row>
    <row r="53" spans="1:7" s="23" customFormat="1" ht="15.75" hidden="1" customHeight="1" x14ac:dyDescent="0.25">
      <c r="A53" s="22"/>
      <c r="B53" s="21" t="s">
        <v>45</v>
      </c>
      <c r="C53" s="16"/>
      <c r="D53" s="13">
        <f t="shared" si="0"/>
        <v>0</v>
      </c>
      <c r="E53" s="22"/>
      <c r="F53" s="21" t="s">
        <v>45</v>
      </c>
      <c r="G53" s="16"/>
    </row>
    <row r="54" spans="1:7" s="23" customFormat="1" ht="15.75" hidden="1" customHeight="1" x14ac:dyDescent="0.25">
      <c r="A54" s="22"/>
      <c r="B54" s="21" t="s">
        <v>46</v>
      </c>
      <c r="C54" s="16"/>
      <c r="D54" s="13">
        <f t="shared" si="0"/>
        <v>0</v>
      </c>
      <c r="E54" s="22"/>
      <c r="F54" s="21" t="s">
        <v>46</v>
      </c>
      <c r="G54" s="16"/>
    </row>
    <row r="55" spans="1:7" s="23" customFormat="1" ht="15.75" hidden="1" customHeight="1" x14ac:dyDescent="0.25">
      <c r="A55" s="22"/>
      <c r="B55" s="21" t="s">
        <v>47</v>
      </c>
      <c r="C55" s="16"/>
      <c r="D55" s="13">
        <f t="shared" si="0"/>
        <v>0</v>
      </c>
      <c r="E55" s="22"/>
      <c r="F55" s="21" t="s">
        <v>47</v>
      </c>
      <c r="G55" s="16"/>
    </row>
    <row r="56" spans="1:7" s="19" customFormat="1" ht="63" hidden="1" customHeight="1" x14ac:dyDescent="0.25">
      <c r="A56" s="41" t="s">
        <v>37</v>
      </c>
      <c r="B56" s="9" t="s">
        <v>48</v>
      </c>
      <c r="C56" s="13"/>
      <c r="D56" s="13">
        <f t="shared" si="0"/>
        <v>0</v>
      </c>
      <c r="E56" s="38" t="s">
        <v>37</v>
      </c>
      <c r="F56" s="9" t="s">
        <v>48</v>
      </c>
      <c r="G56" s="13"/>
    </row>
    <row r="57" spans="1:7" s="19" customFormat="1" ht="31.5" hidden="1" customHeight="1" x14ac:dyDescent="0.25">
      <c r="A57" s="41">
        <v>3</v>
      </c>
      <c r="B57" s="9" t="s">
        <v>51</v>
      </c>
      <c r="C57" s="13"/>
      <c r="D57" s="13">
        <f t="shared" si="0"/>
        <v>0</v>
      </c>
      <c r="E57" s="38">
        <v>3</v>
      </c>
      <c r="F57" s="9" t="s">
        <v>51</v>
      </c>
      <c r="G57" s="13"/>
    </row>
    <row r="58" spans="1:7" ht="30" hidden="1" customHeight="1" x14ac:dyDescent="0.25">
      <c r="A58" s="41">
        <v>4</v>
      </c>
      <c r="B58" s="9" t="s">
        <v>33</v>
      </c>
      <c r="C58" s="14"/>
      <c r="D58" s="13">
        <f t="shared" si="0"/>
        <v>0</v>
      </c>
      <c r="E58" s="38">
        <v>4</v>
      </c>
      <c r="F58" s="9" t="s">
        <v>33</v>
      </c>
      <c r="G58" s="14"/>
    </row>
    <row r="59" spans="1:7" ht="32.25" customHeight="1" x14ac:dyDescent="0.25">
      <c r="A59" s="41" t="s">
        <v>5</v>
      </c>
      <c r="B59" s="9" t="s">
        <v>67</v>
      </c>
      <c r="C59" s="13">
        <f>C60+C64+C65+C61+C62+C63</f>
        <v>841820</v>
      </c>
      <c r="D59" s="13">
        <f t="shared" si="0"/>
        <v>111160</v>
      </c>
      <c r="E59" s="38" t="s">
        <v>5</v>
      </c>
      <c r="F59" s="9" t="s">
        <v>67</v>
      </c>
      <c r="G59" s="13">
        <f>G60+G64+G65+G61+G62+G63+G66</f>
        <v>952980</v>
      </c>
    </row>
    <row r="60" spans="1:7" ht="19.5" customHeight="1" x14ac:dyDescent="0.25">
      <c r="A60" s="41"/>
      <c r="B60" s="21" t="s">
        <v>74</v>
      </c>
      <c r="C60" s="14">
        <v>191443</v>
      </c>
      <c r="D60" s="16">
        <f t="shared" si="0"/>
        <v>0</v>
      </c>
      <c r="E60" s="38"/>
      <c r="F60" s="21" t="s">
        <v>74</v>
      </c>
      <c r="G60" s="14">
        <v>191443</v>
      </c>
    </row>
    <row r="61" spans="1:7" ht="19.5" customHeight="1" x14ac:dyDescent="0.25">
      <c r="A61" s="41"/>
      <c r="B61" s="21" t="s">
        <v>75</v>
      </c>
      <c r="C61" s="14">
        <v>53520</v>
      </c>
      <c r="D61" s="16">
        <f t="shared" si="0"/>
        <v>0</v>
      </c>
      <c r="E61" s="38"/>
      <c r="F61" s="21" t="s">
        <v>75</v>
      </c>
      <c r="G61" s="14">
        <v>53520</v>
      </c>
    </row>
    <row r="62" spans="1:7" ht="19.5" customHeight="1" x14ac:dyDescent="0.25">
      <c r="A62" s="41"/>
      <c r="B62" s="21" t="s">
        <v>76</v>
      </c>
      <c r="C62" s="14">
        <v>18385</v>
      </c>
      <c r="D62" s="16">
        <f t="shared" si="0"/>
        <v>0</v>
      </c>
      <c r="E62" s="38"/>
      <c r="F62" s="21" t="s">
        <v>76</v>
      </c>
      <c r="G62" s="14">
        <v>18385</v>
      </c>
    </row>
    <row r="63" spans="1:7" ht="19.5" customHeight="1" x14ac:dyDescent="0.25">
      <c r="A63" s="41"/>
      <c r="B63" s="21" t="s">
        <v>77</v>
      </c>
      <c r="C63" s="14">
        <v>11652</v>
      </c>
      <c r="D63" s="16">
        <f t="shared" si="0"/>
        <v>0</v>
      </c>
      <c r="E63" s="38"/>
      <c r="F63" s="21" t="s">
        <v>77</v>
      </c>
      <c r="G63" s="14">
        <v>11652</v>
      </c>
    </row>
    <row r="64" spans="1:7" ht="13.5" customHeight="1" x14ac:dyDescent="0.25">
      <c r="A64" s="41"/>
      <c r="B64" s="21" t="s">
        <v>52</v>
      </c>
      <c r="C64" s="14">
        <v>450000</v>
      </c>
      <c r="D64" s="16">
        <f t="shared" si="0"/>
        <v>-140104</v>
      </c>
      <c r="E64" s="38"/>
      <c r="F64" s="21" t="s">
        <v>52</v>
      </c>
      <c r="G64" s="14">
        <v>309896</v>
      </c>
    </row>
    <row r="65" spans="1:8" ht="31.5" customHeight="1" x14ac:dyDescent="0.25">
      <c r="A65" s="41"/>
      <c r="B65" s="21" t="s">
        <v>53</v>
      </c>
      <c r="C65" s="14">
        <v>116820</v>
      </c>
      <c r="D65" s="16">
        <f t="shared" si="0"/>
        <v>140104</v>
      </c>
      <c r="E65" s="38"/>
      <c r="F65" s="21" t="s">
        <v>53</v>
      </c>
      <c r="G65" s="14">
        <v>256924</v>
      </c>
    </row>
    <row r="66" spans="1:8" ht="31.5" customHeight="1" x14ac:dyDescent="0.25">
      <c r="A66" s="41"/>
      <c r="B66" s="21"/>
      <c r="C66" s="14"/>
      <c r="D66" s="16">
        <f t="shared" si="0"/>
        <v>111160</v>
      </c>
      <c r="E66" s="41"/>
      <c r="F66" s="21" t="s">
        <v>79</v>
      </c>
      <c r="G66" s="14">
        <v>111160</v>
      </c>
    </row>
    <row r="67" spans="1:8" x14ac:dyDescent="0.25">
      <c r="A67" s="26" t="s">
        <v>21</v>
      </c>
      <c r="B67" s="2" t="s">
        <v>63</v>
      </c>
      <c r="C67" s="14">
        <v>250000</v>
      </c>
      <c r="D67" s="16">
        <f t="shared" si="0"/>
        <v>0</v>
      </c>
      <c r="E67" s="26" t="s">
        <v>21</v>
      </c>
      <c r="F67" s="2" t="s">
        <v>63</v>
      </c>
      <c r="G67" s="14">
        <v>250000</v>
      </c>
    </row>
    <row r="68" spans="1:8" s="11" customFormat="1" ht="31.5" x14ac:dyDescent="0.25">
      <c r="A68" s="26" t="s">
        <v>59</v>
      </c>
      <c r="B68" s="30" t="s">
        <v>60</v>
      </c>
      <c r="C68" s="13">
        <v>556800</v>
      </c>
      <c r="D68" s="13">
        <f t="shared" si="0"/>
        <v>0</v>
      </c>
      <c r="E68" s="26" t="s">
        <v>59</v>
      </c>
      <c r="F68" s="30" t="s">
        <v>60</v>
      </c>
      <c r="G68" s="13">
        <v>556800</v>
      </c>
      <c r="H68" s="31">
        <f>3500000-C19</f>
        <v>176894</v>
      </c>
    </row>
    <row r="69" spans="1:8" x14ac:dyDescent="0.25">
      <c r="A69" s="26" t="s">
        <v>32</v>
      </c>
      <c r="B69" s="2" t="s">
        <v>61</v>
      </c>
      <c r="C69" s="13">
        <v>111160</v>
      </c>
      <c r="D69" s="13">
        <f t="shared" si="0"/>
        <v>-111160</v>
      </c>
      <c r="E69" s="26" t="s">
        <v>32</v>
      </c>
      <c r="F69" s="2"/>
      <c r="G69" s="13"/>
    </row>
    <row r="70" spans="1:8" x14ac:dyDescent="0.25">
      <c r="A70" s="4"/>
      <c r="B70" s="3"/>
      <c r="C70" s="13"/>
      <c r="D70" s="40"/>
      <c r="E70" s="4"/>
      <c r="F70" s="3"/>
      <c r="G70" s="13"/>
    </row>
    <row r="71" spans="1:8" x14ac:dyDescent="0.25">
      <c r="A71" s="5"/>
      <c r="B71" s="3"/>
      <c r="E71" s="5"/>
      <c r="F71" s="3"/>
    </row>
  </sheetData>
  <mergeCells count="26">
    <mergeCell ref="B5:C5"/>
    <mergeCell ref="B6:C6"/>
    <mergeCell ref="B7:C7"/>
    <mergeCell ref="B8:C8"/>
    <mergeCell ref="B9:C9"/>
    <mergeCell ref="B1:C1"/>
    <mergeCell ref="B2:C2"/>
    <mergeCell ref="B3:C3"/>
    <mergeCell ref="B4:C4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E14:F14"/>
    <mergeCell ref="E18:F18"/>
    <mergeCell ref="A10:G10"/>
    <mergeCell ref="A12:C12"/>
    <mergeCell ref="F12:G12"/>
    <mergeCell ref="A11:G11"/>
    <mergeCell ref="A14:B14"/>
    <mergeCell ref="A18:B18"/>
  </mergeCells>
  <pageMargins left="0.6692913385826772" right="0.55118110236220474" top="0.35433070866141736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2022-08-30T10:32:32Z</cp:lastPrinted>
  <dcterms:created xsi:type="dcterms:W3CDTF">2017-07-19T06:59:33Z</dcterms:created>
  <dcterms:modified xsi:type="dcterms:W3CDTF">2022-09-09T05:44:46Z</dcterms:modified>
</cp:coreProperties>
</file>