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18975" windowHeight="6780"/>
  </bookViews>
  <sheets>
    <sheet name="Приложение № 1" sheetId="1" r:id="rId1"/>
  </sheets>
  <definedNames>
    <definedName name="_xlnm.Print_Titles" localSheetId="0">'Приложение № 1'!$19:$19</definedName>
    <definedName name="_xlnm.Print_Area" localSheetId="0">'Приложение № 1'!$A$1:$E$48</definedName>
  </definedNames>
  <calcPr calcId="145621" fullPrecision="0"/>
</workbook>
</file>

<file path=xl/calcChain.xml><?xml version="1.0" encoding="utf-8"?>
<calcChain xmlns="http://schemas.openxmlformats.org/spreadsheetml/2006/main">
  <c r="D27" i="1" l="1"/>
  <c r="E26" i="1" l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C44" i="1" l="1"/>
  <c r="D44" i="1"/>
  <c r="E45" i="1"/>
  <c r="E46" i="1"/>
  <c r="E47" i="1"/>
  <c r="E23" i="1"/>
  <c r="E24" i="1"/>
  <c r="E25" i="1"/>
  <c r="E20" i="1"/>
  <c r="E44" i="1" l="1"/>
  <c r="D48" i="1"/>
  <c r="C22" i="1"/>
  <c r="E22" i="1" s="1"/>
  <c r="C21" i="1"/>
  <c r="C48" i="1" l="1"/>
  <c r="E48" i="1" s="1"/>
  <c r="E21" i="1"/>
</calcChain>
</file>

<file path=xl/sharedStrings.xml><?xml version="1.0" encoding="utf-8"?>
<sst xmlns="http://schemas.openxmlformats.org/spreadsheetml/2006/main" count="74" uniqueCount="67">
  <si>
    <t>Наименование показателя</t>
  </si>
  <si>
    <t>№ п/п</t>
  </si>
  <si>
    <t>Доходы</t>
  </si>
  <si>
    <t>1.</t>
  </si>
  <si>
    <t>2.</t>
  </si>
  <si>
    <t>3.</t>
  </si>
  <si>
    <t>4.</t>
  </si>
  <si>
    <t>Субсидии из республиканского бюджета, в том числе прошлых лет:</t>
  </si>
  <si>
    <t>на оплату текущих трансфертов предприятиям электротранспорта</t>
  </si>
  <si>
    <t>Предельные расходы, в т.ч.</t>
  </si>
  <si>
    <t>за счет фонда поддержки территорий городов и районов</t>
  </si>
  <si>
    <t>2.2.</t>
  </si>
  <si>
    <t>2.1.</t>
  </si>
  <si>
    <t>2.3.</t>
  </si>
  <si>
    <t>2.4.</t>
  </si>
  <si>
    <t>на оплату коммунальных услуг</t>
  </si>
  <si>
    <t>на возмещение льгот по коммунальным услугам и услугам жилищного фонда</t>
  </si>
  <si>
    <t>на установку, ремонт и компенсацию за установку памятников</t>
  </si>
  <si>
    <t>на цели осуществления городом Тирасполем функций столицы</t>
  </si>
  <si>
    <t>за счет Дорожного фонда (на развитие дорожной отрасли)</t>
  </si>
  <si>
    <t>Приложение № 1</t>
  </si>
  <si>
    <t xml:space="preserve">к Решению Тираспольского городского </t>
  </si>
  <si>
    <t xml:space="preserve">Совета народных депутатов </t>
  </si>
  <si>
    <t>Предельные расходы с учетом субсидий из республиканского бюджета</t>
  </si>
  <si>
    <t>3.1.</t>
  </si>
  <si>
    <t>3.2.</t>
  </si>
  <si>
    <t>3.3.</t>
  </si>
  <si>
    <t xml:space="preserve">№ 4 от 9  февраля 2023 г.  </t>
  </si>
  <si>
    <t>Действующая редакция</t>
  </si>
  <si>
    <t>Отклонение</t>
  </si>
  <si>
    <t xml:space="preserve"> не имеющие целевого назначения  (очищенные)</t>
  </si>
  <si>
    <t xml:space="preserve"> имеющие целевое назначение</t>
  </si>
  <si>
    <t xml:space="preserve"> целевые сборы и платежи всего, в том числе:</t>
  </si>
  <si>
    <t>а)</t>
  </si>
  <si>
    <t>целевой сбор на благоустройство территорий сел</t>
  </si>
  <si>
    <t>б)</t>
  </si>
  <si>
    <t>в)</t>
  </si>
  <si>
    <t>целевой сбор на содержание и развитие соц. сферы</t>
  </si>
  <si>
    <t>г)</t>
  </si>
  <si>
    <t xml:space="preserve">налог на содержание жилищного фонда </t>
  </si>
  <si>
    <t>д)</t>
  </si>
  <si>
    <t xml:space="preserve">средства от приватизации </t>
  </si>
  <si>
    <t>направляемые на кредитование молодых семей</t>
  </si>
  <si>
    <t>территориального экологического фонда</t>
  </si>
  <si>
    <t xml:space="preserve"> платные услуги</t>
  </si>
  <si>
    <t>Предельный дефицит</t>
  </si>
  <si>
    <t>Источники покрытия предельного дефицита, из них:</t>
  </si>
  <si>
    <t>4.1.</t>
  </si>
  <si>
    <t>дотации (трансферты) из республиканского бюджета, из них:</t>
  </si>
  <si>
    <t>4.1.1.</t>
  </si>
  <si>
    <t>на оплату текущих трансфертов предприятию электротранспорта</t>
  </si>
  <si>
    <t>задолженность за потребляемые коммунальные услуги</t>
  </si>
  <si>
    <t>4.2.</t>
  </si>
  <si>
    <t>4.2.1</t>
  </si>
  <si>
    <t>4.2.2</t>
  </si>
  <si>
    <t>4.2.2.2</t>
  </si>
  <si>
    <t>4.2.2.3</t>
  </si>
  <si>
    <t>4.2.2.4</t>
  </si>
  <si>
    <t xml:space="preserve">нераспределенные субсидии, выделенные из РБ на развитие дорожной отрасли </t>
  </si>
  <si>
    <t>Остатки по состоянию на 01.01.2023 года</t>
  </si>
  <si>
    <t>4.2.2.5</t>
  </si>
  <si>
    <t>Нераспределенные субсидии, выделенные из республиканского бюджета на развитие дорожной отрасли</t>
  </si>
  <si>
    <t>Основные характеристики доходной и расходной частей местного бюджета города Тирасполь  на 2023 год</t>
  </si>
  <si>
    <t>2023 год</t>
  </si>
  <si>
    <t>"О внесении изменений и дополнений в Решение Тираспольского городского Совета народных депутатов № 4 «Об утверждении местного бюджета города Тирасполь на 2023 год», принятое на 12-й сессии 26 созыва 9 февраля 2023 г.</t>
  </si>
  <si>
    <t xml:space="preserve">№ 45 от 20 апреля 2023 г.  </t>
  </si>
  <si>
    <t>«Об утверждении местного бюджета города Тирасполь на 2023 год»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</si>
</sst>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-;\-* #,##0.00_-;_-* &quot;-&quot;??_-;_-@_-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9">
    <xf numFmtId="0" fontId="0" fillId="0" borderId="0" xfId="0"/>
    <xf numFmtId="3" fontId="2" fillId="0" borderId="0" xfId="0" applyNumberFormat="1" applyFont="1"/>
    <xf numFmtId="3" fontId="3" fillId="0" borderId="0" xfId="0" applyNumberFormat="1" applyFont="1" applyFill="1" applyAlignment="1">
      <alignment vertical="center"/>
    </xf>
    <xf numFmtId="3" fontId="3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3" fontId="3" fillId="0" borderId="4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3" fontId="3" fillId="2" borderId="4" xfId="1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6" fillId="0" borderId="0" xfId="0" applyNumberFormat="1" applyFont="1"/>
    <xf numFmtId="3" fontId="3" fillId="0" borderId="2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horizontal="center" vertical="center" wrapText="1"/>
    </xf>
    <xf numFmtId="3" fontId="2" fillId="2" borderId="4" xfId="1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horizontal="left" vertical="center" wrapText="1"/>
    </xf>
    <xf numFmtId="3" fontId="2" fillId="0" borderId="1" xfId="11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3" fontId="2" fillId="2" borderId="1" xfId="1" applyNumberFormat="1" applyFont="1" applyFill="1" applyBorder="1" applyAlignment="1">
      <alignment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vertical="top" wrapText="1"/>
    </xf>
    <xf numFmtId="0" fontId="7" fillId="0" borderId="0" xfId="0" applyFont="1" applyAlignment="1">
      <alignment horizontal="right" vertical="top" wrapText="1"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 vertical="top" wrapText="1"/>
    </xf>
  </cellXfs>
  <cellStyles count="28">
    <cellStyle name="Обычный" xfId="0" builtinId="0"/>
    <cellStyle name="Финансовый" xfId="11" builtinId="3"/>
    <cellStyle name="Финансовый 2" xfId="1"/>
    <cellStyle name="Финансовый 2 2" xfId="4"/>
    <cellStyle name="Финансовый 2 2 2" xfId="9"/>
    <cellStyle name="Финансовый 2 2 2 2" xfId="27"/>
    <cellStyle name="Финансовый 2 2 2 3" xfId="19"/>
    <cellStyle name="Финансовый 2 2 3" xfId="23"/>
    <cellStyle name="Финансовый 2 2 4" xfId="15"/>
    <cellStyle name="Финансовый 2 3" xfId="6"/>
    <cellStyle name="Финансовый 2 3 2" xfId="24"/>
    <cellStyle name="Финансовый 2 3 3" xfId="16"/>
    <cellStyle name="Финансовый 2 4" xfId="20"/>
    <cellStyle name="Финансовый 2 5" xfId="12"/>
    <cellStyle name="Финансовый 3" xfId="2"/>
    <cellStyle name="Финансовый 3 2" xfId="7"/>
    <cellStyle name="Финансовый 3 2 2" xfId="25"/>
    <cellStyle name="Финансовый 3 2 3" xfId="17"/>
    <cellStyle name="Финансовый 3 3" xfId="21"/>
    <cellStyle name="Финансовый 3 4" xfId="13"/>
    <cellStyle name="Финансовый 4" xfId="3"/>
    <cellStyle name="Финансовый 4 2" xfId="8"/>
    <cellStyle name="Финансовый 4 2 2" xfId="26"/>
    <cellStyle name="Финансовый 4 2 3" xfId="18"/>
    <cellStyle name="Финансовый 4 3" xfId="22"/>
    <cellStyle name="Финансовый 4 4" xfId="14"/>
    <cellStyle name="Финансовый 5" xfId="5"/>
    <cellStyle name="Финансовый 5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view="pageBreakPreview" zoomScale="55" zoomScaleNormal="80" zoomScaleSheetLayoutView="55" workbookViewId="0">
      <pane xSplit="2" ySplit="19" topLeftCell="C40" activePane="bottomRight" state="frozenSplit"/>
      <selection pane="topRight" activeCell="B1" sqref="B1"/>
      <selection pane="bottomLeft" activeCell="A8" sqref="A8"/>
      <selection pane="bottomRight" activeCell="P10" sqref="P10"/>
    </sheetView>
  </sheetViews>
  <sheetFormatPr defaultColWidth="9.140625" defaultRowHeight="15.75" x14ac:dyDescent="0.25"/>
  <cols>
    <col min="1" max="1" width="7.28515625" style="1" customWidth="1"/>
    <col min="2" max="2" width="62.7109375" style="1" customWidth="1"/>
    <col min="3" max="3" width="8.5703125" style="1" hidden="1" customWidth="1"/>
    <col min="4" max="4" width="39.42578125" style="1" customWidth="1"/>
    <col min="5" max="5" width="13.7109375" style="1" hidden="1" customWidth="1"/>
    <col min="6" max="16384" width="9.140625" style="1"/>
  </cols>
  <sheetData>
    <row r="1" spans="1:5" s="16" customFormat="1" x14ac:dyDescent="0.25">
      <c r="A1" s="37" t="s">
        <v>20</v>
      </c>
      <c r="B1" s="37"/>
      <c r="C1" s="37"/>
      <c r="D1" s="37"/>
      <c r="E1" s="37"/>
    </row>
    <row r="2" spans="1:5" s="16" customFormat="1" x14ac:dyDescent="0.25">
      <c r="A2" s="35" t="s">
        <v>21</v>
      </c>
      <c r="B2" s="35"/>
      <c r="C2" s="35"/>
      <c r="D2" s="35"/>
      <c r="E2" s="35"/>
    </row>
    <row r="3" spans="1:5" s="16" customFormat="1" x14ac:dyDescent="0.25">
      <c r="A3" s="35" t="s">
        <v>22</v>
      </c>
      <c r="B3" s="35"/>
      <c r="C3" s="35"/>
      <c r="D3" s="35"/>
      <c r="E3" s="35"/>
    </row>
    <row r="4" spans="1:5" s="16" customFormat="1" x14ac:dyDescent="0.25">
      <c r="A4" s="35" t="s">
        <v>65</v>
      </c>
      <c r="B4" s="35"/>
      <c r="C4" s="35"/>
      <c r="D4" s="35"/>
      <c r="E4" s="35"/>
    </row>
    <row r="5" spans="1:5" s="16" customFormat="1" ht="102" customHeight="1" x14ac:dyDescent="0.25">
      <c r="B5" s="32"/>
      <c r="C5" s="32"/>
      <c r="D5" s="38" t="s">
        <v>64</v>
      </c>
      <c r="E5" s="31"/>
    </row>
    <row r="6" spans="1:5" s="16" customFormat="1" ht="13.5" customHeight="1" x14ac:dyDescent="0.25">
      <c r="B6" s="32"/>
      <c r="C6" s="32"/>
      <c r="D6" s="33"/>
      <c r="E6" s="31"/>
    </row>
    <row r="7" spans="1:5" s="16" customFormat="1" x14ac:dyDescent="0.25">
      <c r="A7" s="32"/>
      <c r="B7" s="32"/>
      <c r="C7" s="32"/>
      <c r="D7" s="32"/>
      <c r="E7" s="31"/>
    </row>
    <row r="8" spans="1:5" s="16" customFormat="1" x14ac:dyDescent="0.25">
      <c r="A8" s="37" t="s">
        <v>20</v>
      </c>
      <c r="B8" s="37"/>
      <c r="C8" s="37"/>
      <c r="D8" s="37"/>
      <c r="E8" s="37"/>
    </row>
    <row r="9" spans="1:5" s="16" customFormat="1" x14ac:dyDescent="0.25">
      <c r="A9" s="35" t="s">
        <v>21</v>
      </c>
      <c r="B9" s="35"/>
      <c r="C9" s="35"/>
      <c r="D9" s="35"/>
      <c r="E9" s="35"/>
    </row>
    <row r="10" spans="1:5" s="16" customFormat="1" x14ac:dyDescent="0.25">
      <c r="A10" s="35" t="s">
        <v>22</v>
      </c>
      <c r="B10" s="35"/>
      <c r="C10" s="35"/>
      <c r="D10" s="35"/>
      <c r="E10" s="35"/>
    </row>
    <row r="11" spans="1:5" s="16" customFormat="1" x14ac:dyDescent="0.25">
      <c r="A11" s="35" t="s">
        <v>27</v>
      </c>
      <c r="B11" s="35"/>
      <c r="C11" s="35"/>
      <c r="D11" s="35"/>
      <c r="E11" s="35"/>
    </row>
    <row r="12" spans="1:5" hidden="1" x14ac:dyDescent="0.25"/>
    <row r="13" spans="1:5" ht="44.25" customHeight="1" x14ac:dyDescent="0.25">
      <c r="D13" s="34" t="s">
        <v>66</v>
      </c>
    </row>
    <row r="16" spans="1:5" ht="30.75" customHeight="1" x14ac:dyDescent="0.25">
      <c r="A16" s="36" t="s">
        <v>62</v>
      </c>
      <c r="B16" s="36"/>
      <c r="C16" s="36"/>
      <c r="D16" s="36"/>
      <c r="E16" s="36"/>
    </row>
    <row r="17" spans="1:6" ht="16.5" hidden="1" thickBot="1" x14ac:dyDescent="0.3"/>
    <row r="18" spans="1:6" ht="16.5" thickBot="1" x14ac:dyDescent="0.3"/>
    <row r="19" spans="1:6" s="2" customFormat="1" ht="63.75" thickBot="1" x14ac:dyDescent="0.3">
      <c r="A19" s="19" t="s">
        <v>1</v>
      </c>
      <c r="B19" s="7" t="s">
        <v>0</v>
      </c>
      <c r="C19" s="21" t="s">
        <v>28</v>
      </c>
      <c r="D19" s="21" t="s">
        <v>63</v>
      </c>
      <c r="E19" s="8" t="s">
        <v>29</v>
      </c>
    </row>
    <row r="20" spans="1:6" s="2" customFormat="1" x14ac:dyDescent="0.25">
      <c r="A20" s="10" t="s">
        <v>3</v>
      </c>
      <c r="B20" s="6" t="s">
        <v>2</v>
      </c>
      <c r="C20" s="12">
        <v>460724198</v>
      </c>
      <c r="D20" s="12">
        <v>434643227</v>
      </c>
      <c r="E20" s="12">
        <f>D20-C20</f>
        <v>-26080971</v>
      </c>
    </row>
    <row r="21" spans="1:6" s="2" customFormat="1" x14ac:dyDescent="0.25">
      <c r="A21" s="11" t="s">
        <v>4</v>
      </c>
      <c r="B21" s="3" t="s">
        <v>9</v>
      </c>
      <c r="C21" s="13">
        <f>460724198</f>
        <v>460724198</v>
      </c>
      <c r="D21" s="13">
        <v>482725642</v>
      </c>
      <c r="E21" s="12">
        <f t="shared" ref="E21:E48" si="0">D21-C21</f>
        <v>22001444</v>
      </c>
    </row>
    <row r="22" spans="1:6" s="2" customFormat="1" x14ac:dyDescent="0.25">
      <c r="A22" s="9" t="s">
        <v>12</v>
      </c>
      <c r="B22" s="4" t="s">
        <v>15</v>
      </c>
      <c r="C22" s="15">
        <f>16274747+82066+328</f>
        <v>16357141</v>
      </c>
      <c r="D22" s="15">
        <v>17609568</v>
      </c>
      <c r="E22" s="22">
        <f t="shared" si="0"/>
        <v>1252427</v>
      </c>
    </row>
    <row r="23" spans="1:6" s="2" customFormat="1" ht="31.5" x14ac:dyDescent="0.25">
      <c r="A23" s="9" t="s">
        <v>11</v>
      </c>
      <c r="B23" s="4" t="s">
        <v>16</v>
      </c>
      <c r="C23" s="15">
        <v>5696252</v>
      </c>
      <c r="D23" s="15">
        <v>5696252</v>
      </c>
      <c r="E23" s="22">
        <f t="shared" si="0"/>
        <v>0</v>
      </c>
    </row>
    <row r="24" spans="1:6" s="2" customFormat="1" ht="31.5" x14ac:dyDescent="0.25">
      <c r="A24" s="9" t="s">
        <v>13</v>
      </c>
      <c r="B24" s="4" t="s">
        <v>17</v>
      </c>
      <c r="C24" s="15">
        <v>33750</v>
      </c>
      <c r="D24" s="15">
        <v>33750</v>
      </c>
      <c r="E24" s="22">
        <f t="shared" si="0"/>
        <v>0</v>
      </c>
    </row>
    <row r="25" spans="1:6" s="2" customFormat="1" ht="31.5" x14ac:dyDescent="0.25">
      <c r="A25" s="9" t="s">
        <v>14</v>
      </c>
      <c r="B25" s="4" t="s">
        <v>8</v>
      </c>
      <c r="C25" s="15">
        <v>14311588</v>
      </c>
      <c r="D25" s="15">
        <v>14311588</v>
      </c>
      <c r="E25" s="22">
        <f t="shared" si="0"/>
        <v>0</v>
      </c>
    </row>
    <row r="26" spans="1:6" s="2" customFormat="1" ht="31.7" customHeight="1" x14ac:dyDescent="0.25">
      <c r="A26" s="11" t="s">
        <v>5</v>
      </c>
      <c r="B26" s="3" t="s">
        <v>45</v>
      </c>
      <c r="C26" s="13"/>
      <c r="D26" s="13">
        <v>48082415</v>
      </c>
      <c r="E26" s="22">
        <f t="shared" si="0"/>
        <v>48082415</v>
      </c>
      <c r="F26" s="18"/>
    </row>
    <row r="27" spans="1:6" s="5" customFormat="1" ht="31.7" customHeight="1" x14ac:dyDescent="0.25">
      <c r="A27" s="11" t="s">
        <v>6</v>
      </c>
      <c r="B27" s="3" t="s">
        <v>46</v>
      </c>
      <c r="C27" s="13"/>
      <c r="D27" s="13">
        <f>D31</f>
        <v>48082415</v>
      </c>
      <c r="E27" s="22">
        <f t="shared" si="0"/>
        <v>48082415</v>
      </c>
      <c r="F27" s="20"/>
    </row>
    <row r="28" spans="1:6" s="2" customFormat="1" ht="31.7" hidden="1" customHeight="1" x14ac:dyDescent="0.25">
      <c r="A28" s="9" t="s">
        <v>47</v>
      </c>
      <c r="B28" s="4" t="s">
        <v>48</v>
      </c>
      <c r="C28" s="14"/>
      <c r="D28" s="14"/>
      <c r="E28" s="22">
        <f t="shared" si="0"/>
        <v>0</v>
      </c>
      <c r="F28" s="18"/>
    </row>
    <row r="29" spans="1:6" s="2" customFormat="1" ht="31.7" hidden="1" customHeight="1" x14ac:dyDescent="0.25">
      <c r="A29" s="9" t="s">
        <v>49</v>
      </c>
      <c r="B29" s="4" t="s">
        <v>50</v>
      </c>
      <c r="C29" s="14"/>
      <c r="D29" s="14"/>
      <c r="E29" s="22">
        <f t="shared" si="0"/>
        <v>0</v>
      </c>
      <c r="F29" s="18"/>
    </row>
    <row r="30" spans="1:6" s="2" customFormat="1" ht="31.7" customHeight="1" x14ac:dyDescent="0.25">
      <c r="A30" s="28" t="s">
        <v>47</v>
      </c>
      <c r="B30" s="23" t="s">
        <v>51</v>
      </c>
      <c r="C30" s="15"/>
      <c r="D30" s="14"/>
      <c r="E30" s="22">
        <f t="shared" si="0"/>
        <v>0</v>
      </c>
      <c r="F30" s="18"/>
    </row>
    <row r="31" spans="1:6" s="2" customFormat="1" ht="31.7" customHeight="1" x14ac:dyDescent="0.25">
      <c r="A31" s="29" t="s">
        <v>52</v>
      </c>
      <c r="B31" s="24" t="s">
        <v>59</v>
      </c>
      <c r="C31" s="27"/>
      <c r="D31" s="23">
        <v>48082415</v>
      </c>
      <c r="E31" s="22">
        <f t="shared" si="0"/>
        <v>48082415</v>
      </c>
      <c r="F31" s="20"/>
    </row>
    <row r="32" spans="1:6" s="2" customFormat="1" ht="31.7" customHeight="1" x14ac:dyDescent="0.25">
      <c r="A32" s="29" t="s">
        <v>53</v>
      </c>
      <c r="B32" s="25" t="s">
        <v>30</v>
      </c>
      <c r="C32" s="27"/>
      <c r="D32" s="23">
        <v>41616119</v>
      </c>
      <c r="E32" s="22">
        <f t="shared" si="0"/>
        <v>41616119</v>
      </c>
      <c r="F32" s="20"/>
    </row>
    <row r="33" spans="1:6" s="2" customFormat="1" ht="31.7" customHeight="1" x14ac:dyDescent="0.25">
      <c r="A33" s="29" t="s">
        <v>54</v>
      </c>
      <c r="B33" s="25" t="s">
        <v>31</v>
      </c>
      <c r="C33" s="27"/>
      <c r="D33" s="23">
        <v>6466296</v>
      </c>
      <c r="E33" s="22">
        <f t="shared" si="0"/>
        <v>6466296</v>
      </c>
      <c r="F33" s="20"/>
    </row>
    <row r="34" spans="1:6" s="2" customFormat="1" ht="31.7" customHeight="1" x14ac:dyDescent="0.25">
      <c r="A34" s="29" t="s">
        <v>55</v>
      </c>
      <c r="B34" s="25" t="s">
        <v>32</v>
      </c>
      <c r="C34" s="27"/>
      <c r="D34" s="23">
        <v>2872769</v>
      </c>
      <c r="E34" s="22">
        <f t="shared" si="0"/>
        <v>2872769</v>
      </c>
      <c r="F34" s="20"/>
    </row>
    <row r="35" spans="1:6" s="2" customFormat="1" ht="31.7" customHeight="1" x14ac:dyDescent="0.25">
      <c r="A35" s="29" t="s">
        <v>33</v>
      </c>
      <c r="B35" s="26" t="s">
        <v>34</v>
      </c>
      <c r="C35" s="27"/>
      <c r="D35" s="23">
        <v>57689</v>
      </c>
      <c r="E35" s="22">
        <f t="shared" si="0"/>
        <v>57689</v>
      </c>
      <c r="F35" s="20"/>
    </row>
    <row r="36" spans="1:6" s="2" customFormat="1" ht="31.7" customHeight="1" x14ac:dyDescent="0.25">
      <c r="A36" s="29" t="s">
        <v>35</v>
      </c>
      <c r="B36" s="26" t="s">
        <v>37</v>
      </c>
      <c r="C36" s="27"/>
      <c r="D36" s="23">
        <v>24529</v>
      </c>
      <c r="E36" s="22">
        <f t="shared" si="0"/>
        <v>24529</v>
      </c>
      <c r="F36" s="20"/>
    </row>
    <row r="37" spans="1:6" s="2" customFormat="1" ht="31.7" customHeight="1" x14ac:dyDescent="0.25">
      <c r="A37" s="29" t="s">
        <v>36</v>
      </c>
      <c r="B37" s="26" t="s">
        <v>39</v>
      </c>
      <c r="C37" s="27"/>
      <c r="D37" s="23">
        <v>1821804</v>
      </c>
      <c r="E37" s="22">
        <f t="shared" si="0"/>
        <v>1821804</v>
      </c>
      <c r="F37" s="20"/>
    </row>
    <row r="38" spans="1:6" s="2" customFormat="1" ht="31.7" customHeight="1" x14ac:dyDescent="0.25">
      <c r="A38" s="29" t="s">
        <v>38</v>
      </c>
      <c r="B38" s="26" t="s">
        <v>41</v>
      </c>
      <c r="C38" s="27"/>
      <c r="D38" s="23">
        <v>486973</v>
      </c>
      <c r="E38" s="22">
        <f t="shared" si="0"/>
        <v>486973</v>
      </c>
      <c r="F38" s="20"/>
    </row>
    <row r="39" spans="1:6" s="2" customFormat="1" ht="31.7" customHeight="1" x14ac:dyDescent="0.25">
      <c r="A39" s="29" t="s">
        <v>40</v>
      </c>
      <c r="B39" s="26" t="s">
        <v>42</v>
      </c>
      <c r="C39" s="27"/>
      <c r="D39" s="23">
        <v>481774</v>
      </c>
      <c r="E39" s="22">
        <f t="shared" si="0"/>
        <v>481774</v>
      </c>
      <c r="F39" s="20"/>
    </row>
    <row r="40" spans="1:6" s="2" customFormat="1" ht="31.7" customHeight="1" x14ac:dyDescent="0.25">
      <c r="A40" s="29" t="s">
        <v>56</v>
      </c>
      <c r="B40" s="26" t="s">
        <v>43</v>
      </c>
      <c r="C40" s="27"/>
      <c r="D40" s="23">
        <v>206741</v>
      </c>
      <c r="E40" s="22">
        <f t="shared" si="0"/>
        <v>206741</v>
      </c>
      <c r="F40" s="20"/>
    </row>
    <row r="41" spans="1:6" s="2" customFormat="1" ht="31.7" hidden="1" customHeight="1" x14ac:dyDescent="0.25">
      <c r="A41" s="29" t="s">
        <v>57</v>
      </c>
      <c r="B41" s="26" t="s">
        <v>58</v>
      </c>
      <c r="C41" s="27"/>
      <c r="D41" s="23"/>
      <c r="E41" s="22">
        <f t="shared" si="0"/>
        <v>0</v>
      </c>
      <c r="F41" s="20"/>
    </row>
    <row r="42" spans="1:6" s="2" customFormat="1" ht="31.7" customHeight="1" x14ac:dyDescent="0.25">
      <c r="A42" s="29" t="s">
        <v>57</v>
      </c>
      <c r="B42" s="26" t="s">
        <v>44</v>
      </c>
      <c r="C42" s="27"/>
      <c r="D42" s="23">
        <v>2408514</v>
      </c>
      <c r="E42" s="22">
        <f t="shared" si="0"/>
        <v>2408514</v>
      </c>
      <c r="F42" s="20"/>
    </row>
    <row r="43" spans="1:6" s="2" customFormat="1" ht="59.25" customHeight="1" x14ac:dyDescent="0.25">
      <c r="A43" s="29" t="s">
        <v>60</v>
      </c>
      <c r="B43" s="25" t="s">
        <v>61</v>
      </c>
      <c r="C43" s="28"/>
      <c r="D43" s="23">
        <v>978272</v>
      </c>
      <c r="E43" s="30">
        <f t="shared" si="0"/>
        <v>978272</v>
      </c>
      <c r="F43" s="20"/>
    </row>
    <row r="44" spans="1:6" ht="31.5" x14ac:dyDescent="0.25">
      <c r="A44" s="11" t="s">
        <v>5</v>
      </c>
      <c r="B44" s="3" t="s">
        <v>7</v>
      </c>
      <c r="C44" s="13">
        <f>SUM(C45+C46+C47)</f>
        <v>41884114</v>
      </c>
      <c r="D44" s="13">
        <f>SUM(D45+D46+D47)</f>
        <v>43409449</v>
      </c>
      <c r="E44" s="12">
        <f t="shared" si="0"/>
        <v>1525335</v>
      </c>
    </row>
    <row r="45" spans="1:6" x14ac:dyDescent="0.25">
      <c r="A45" s="9" t="s">
        <v>24</v>
      </c>
      <c r="B45" s="4" t="s">
        <v>10</v>
      </c>
      <c r="C45" s="14">
        <v>2642636</v>
      </c>
      <c r="D45" s="14">
        <v>3447334</v>
      </c>
      <c r="E45" s="22">
        <f t="shared" si="0"/>
        <v>804698</v>
      </c>
    </row>
    <row r="46" spans="1:6" ht="31.5" x14ac:dyDescent="0.25">
      <c r="A46" s="9" t="s">
        <v>25</v>
      </c>
      <c r="B46" s="4" t="s">
        <v>18</v>
      </c>
      <c r="C46" s="14">
        <v>499587</v>
      </c>
      <c r="D46" s="14">
        <v>499587</v>
      </c>
      <c r="E46" s="22">
        <f t="shared" si="0"/>
        <v>0</v>
      </c>
    </row>
    <row r="47" spans="1:6" x14ac:dyDescent="0.25">
      <c r="A47" s="9" t="s">
        <v>26</v>
      </c>
      <c r="B47" s="4" t="s">
        <v>19</v>
      </c>
      <c r="C47" s="14">
        <v>38741891</v>
      </c>
      <c r="D47" s="14">
        <v>39462528</v>
      </c>
      <c r="E47" s="22">
        <f t="shared" si="0"/>
        <v>720637</v>
      </c>
    </row>
    <row r="48" spans="1:6" ht="31.7" customHeight="1" x14ac:dyDescent="0.25">
      <c r="A48" s="17" t="s">
        <v>6</v>
      </c>
      <c r="B48" s="3" t="s">
        <v>23</v>
      </c>
      <c r="C48" s="13">
        <f>C21+C44</f>
        <v>502608312</v>
      </c>
      <c r="D48" s="13">
        <f>D21+D44</f>
        <v>526135091</v>
      </c>
      <c r="E48" s="12">
        <f t="shared" si="0"/>
        <v>23526779</v>
      </c>
    </row>
  </sheetData>
  <mergeCells count="9">
    <mergeCell ref="A9:E9"/>
    <mergeCell ref="A10:E10"/>
    <mergeCell ref="A11:E11"/>
    <mergeCell ref="A16:E16"/>
    <mergeCell ref="A1:E1"/>
    <mergeCell ref="A2:E2"/>
    <mergeCell ref="A3:E3"/>
    <mergeCell ref="A4:E4"/>
    <mergeCell ref="A8:E8"/>
  </mergeCells>
  <phoneticPr fontId="1" type="noConversion"/>
  <printOptions horizontalCentered="1"/>
  <pageMargins left="0.23622047244094491" right="0.15748031496062992" top="0" bottom="0" header="0" footer="0"/>
  <pageSetup paperSize="9" scale="80" firstPageNumber="189" fitToHeight="9" orientation="portrait" useFirstPageNumber="1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1</vt:lpstr>
      <vt:lpstr>'Приложение № 1'!Заголовки_для_печати</vt:lpstr>
      <vt:lpstr>'Приложение №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2019-12-20T10:04:49Z</cp:lastPrinted>
  <dcterms:created xsi:type="dcterms:W3CDTF">2006-09-28T05:33:49Z</dcterms:created>
  <dcterms:modified xsi:type="dcterms:W3CDTF">2023-04-21T06:29:45Z</dcterms:modified>
</cp:coreProperties>
</file>