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855"/>
  </bookViews>
  <sheets>
    <sheet name="Прилож.№8 (2)" sheetId="6" r:id="rId1"/>
  </sheets>
  <definedNames>
    <definedName name="_xlnm.Print_Titles" localSheetId="0">'Прилож.№8 (2)'!$20:$20</definedName>
    <definedName name="_xlnm.Print_Area" localSheetId="0">'Прилож.№8 (2)'!$A$1:$E$54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6" l="1"/>
  <c r="E49" i="6"/>
  <c r="E48" i="6" l="1"/>
  <c r="E46" i="6"/>
  <c r="E36" i="6" l="1"/>
  <c r="E24" i="6" s="1"/>
  <c r="E44" i="6" l="1"/>
  <c r="E23" i="6" s="1"/>
  <c r="G31" i="6"/>
</calcChain>
</file>

<file path=xl/sharedStrings.xml><?xml version="1.0" encoding="utf-8"?>
<sst xmlns="http://schemas.openxmlformats.org/spreadsheetml/2006/main" count="83" uniqueCount="77">
  <si>
    <t>Наименование статей расходов</t>
  </si>
  <si>
    <t>1.</t>
  </si>
  <si>
    <t>2.</t>
  </si>
  <si>
    <t>№ п/п</t>
  </si>
  <si>
    <t>2.1.</t>
  </si>
  <si>
    <t>Всего по статьям расходов, в том числе:</t>
  </si>
  <si>
    <t xml:space="preserve">к Решению Тираспольского городского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</si>
  <si>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</si>
  <si>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</si>
  <si>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</si>
  <si>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</si>
  <si>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</si>
  <si>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</si>
  <si>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</si>
  <si>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</si>
  <si>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</si>
  <si>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</si>
  <si>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</si>
  <si>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</si>
  <si>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</si>
  <si>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</si>
  <si>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</si>
  <si>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Содержание кладбищ (в т.ч. вывоз мусора)</t>
  </si>
  <si>
    <t xml:space="preserve">Отлов безнадзорных животных </t>
  </si>
  <si>
    <t xml:space="preserve"> </t>
  </si>
  <si>
    <t>1.14.</t>
  </si>
  <si>
    <t>Благоустройство и содержание территорий зон отдыха, парков, скверов</t>
  </si>
  <si>
    <t xml:space="preserve">Похороны безродных </t>
  </si>
  <si>
    <t>Ремонт и содержание детских , игровых и спортивных площадок</t>
  </si>
  <si>
    <t>Замена лифта  (2 лифта  9 эт. дома)</t>
  </si>
  <si>
    <t>1.15.</t>
  </si>
  <si>
    <t>Изготовление и устройство пандусов</t>
  </si>
  <si>
    <t>1.16.</t>
  </si>
  <si>
    <t xml:space="preserve">Содержание и ремонт остановочных павильонов общественного транспорта и опор контактной сети </t>
  </si>
  <si>
    <t>Благоустройство прилегающих территорий к жилому фонду по программе исполнения наказов избирателей</t>
  </si>
  <si>
    <t>Приобретение, изготовление, установка и ремонт скамеек, урн, информационных табличек, ул. лестниц  (в т.ч. демонтаж, монтаж)</t>
  </si>
  <si>
    <t xml:space="preserve">Содержание и ремонт  памятников и Мемориальных мест </t>
  </si>
  <si>
    <t xml:space="preserve">Замена лифтов 3  шт.(приобретение, монтаж, пусканаладка и др.) </t>
  </si>
  <si>
    <t>Содержание мест погребения  участников боевых действий</t>
  </si>
  <si>
    <t>Оплата потребленной электроэнергии по наружному освещению городских парков, скверов и архитектурной подстветки, в т.ч. оплата потребленной электроэнергии на объекте "Комплекс фонтанов у   ККК "Тирасполь"</t>
  </si>
  <si>
    <t>Аллея почетных захоронений (памятники)</t>
  </si>
  <si>
    <t>1.13.</t>
  </si>
  <si>
    <t>Приложение № 8</t>
  </si>
  <si>
    <t>3.</t>
  </si>
  <si>
    <t>4.</t>
  </si>
  <si>
    <t>4.1.</t>
  </si>
  <si>
    <t>4.2.</t>
  </si>
  <si>
    <t>2023 год</t>
  </si>
  <si>
    <t>Благоустройство (ст. 130130)</t>
  </si>
  <si>
    <t>Содержание и ремонт жилого фонда (ст. 240310)</t>
  </si>
  <si>
    <t>Вывоз ЖБО и ТБО (ст.110750)</t>
  </si>
  <si>
    <t>Содержание помещений объектов образования, культуры, спорта (ст.110710)</t>
  </si>
  <si>
    <t>1.17.</t>
  </si>
  <si>
    <t>остатки на 01.01.2023</t>
  </si>
  <si>
    <t>План доходов  на 2023 г</t>
  </si>
  <si>
    <t>2.3.</t>
  </si>
  <si>
    <t>Программа поддрежки ТСЖ, ЖСК и ПК по проведению капитального ремонта кровель и отмосток( в т.ч. технический надзор).</t>
  </si>
  <si>
    <t>2.2.</t>
  </si>
  <si>
    <t>Капитальный ремонт объектов образования, культуры, спорта (ст.240330)</t>
  </si>
  <si>
    <t>Проведение  противоэпидемиологических мероприятий (обработка от клещей и комаров)</t>
  </si>
  <si>
    <t>Ремонт сетей наружного освещения (парки, скверы, архитектурная подсветка)</t>
  </si>
  <si>
    <r>
      <t>Монтаж сетей уличного освещения по ул. Северная и ул. Мира (в районе Ботанического сада),</t>
    </r>
    <r>
      <rPr>
        <sz val="12"/>
        <color rgb="FFFF0000"/>
        <rFont val="Times New Roman"/>
        <family val="1"/>
        <charset val="204"/>
      </rPr>
      <t xml:space="preserve"> ул. 25 Октября, 126  </t>
    </r>
  </si>
  <si>
    <t>Ремонт мест погребения участников боевых действий</t>
  </si>
  <si>
    <t>Муниципальная программа исполнения наказов избирателей, в т.ч. технический надзор (ст. 290000)</t>
  </si>
  <si>
    <t xml:space="preserve">  Программы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2023 год</t>
  </si>
  <si>
    <t>1.18.</t>
  </si>
  <si>
    <t xml:space="preserve">Содержание объектов образования, культуры, спорта  </t>
  </si>
  <si>
    <t>Совета народных депутатов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</si>
  <si>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</si>
  <si>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</si>
  <si>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</si>
  <si>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</si>
  <si>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</si>
  <si>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</si>
  <si>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</si>
  <si>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</si>
  <si>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№ 4 от 21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</si>
</sst>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4" fillId="0" borderId="0" xfId="0" applyFont="1"/>
    <xf numFmtId="16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7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8" fillId="0" borderId="0" xfId="0" applyFont="1"/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8"/>
  <sheetViews>
    <sheetView tabSelected="1" view="pageBreakPreview" topLeftCell="C1" zoomScaleSheetLayoutView="100" workbookViewId="0">
      <selection activeCell="K13" sqref="K13"/>
    </sheetView>
  </sheetViews>
  <sheetFormatPr defaultRowHeight="15.75" x14ac:dyDescent="0.25"/>
  <cols>
    <col min="1" max="2" width="0" style="1" hidden="1" customWidth="1"/>
    <col min="3" max="3" width="7.7109375" style="1" customWidth="1"/>
    <col min="4" max="4" width="89.42578125" style="1" customWidth="1"/>
    <col min="5" max="5" width="13.28515625" style="1" customWidth="1"/>
    <col min="6" max="7" width="10.140625" style="1" bestFit="1" customWidth="1"/>
    <col min="8" max="16384" width="9.140625" style="1"/>
  </cols>
  <sheetData>
    <row r="1" spans="1:13" x14ac:dyDescent="0.25">
      <c r="E1" s="39" t="s">
        <v>42</v>
      </c>
    </row>
    <row r="2" spans="1:13" x14ac:dyDescent="0.25">
      <c r="E2" s="39" t="s">
        <v>6</v>
      </c>
    </row>
    <row r="3" spans="1:13" x14ac:dyDescent="0.25">
      <c r="E3" s="39" t="s">
        <v>67</v>
      </c>
    </row>
    <row r="4" spans="1:13" x14ac:dyDescent="0.25">
      <c r="E4" s="39" t="s">
        <v>76</v>
      </c>
    </row>
    <row r="5" spans="1:13" x14ac:dyDescent="0.25">
      <c r="E5" s="39" t="s">
        <v>68</v>
      </c>
    </row>
    <row r="6" spans="1:13" x14ac:dyDescent="0.25">
      <c r="E6" s="39" t="s">
        <v>69</v>
      </c>
    </row>
    <row r="7" spans="1:13" x14ac:dyDescent="0.25">
      <c r="E7" s="39" t="s">
        <v>70</v>
      </c>
    </row>
    <row r="8" spans="1:13" x14ac:dyDescent="0.25">
      <c r="E8" s="39" t="s">
        <v>71</v>
      </c>
    </row>
    <row r="9" spans="1:13" x14ac:dyDescent="0.25">
      <c r="E9" s="39" t="s">
        <v>72</v>
      </c>
    </row>
    <row r="10" spans="1:13" x14ac:dyDescent="0.25">
      <c r="E10" s="39" t="s">
        <v>73</v>
      </c>
    </row>
    <row r="11" spans="1:13" x14ac:dyDescent="0.25">
      <c r="E11" s="39"/>
    </row>
    <row r="12" spans="1:13" s="37" customFormat="1" ht="15.75" customHeight="1" x14ac:dyDescent="0.3">
      <c r="A12" s="35"/>
      <c r="B12" s="35"/>
      <c r="C12" s="35"/>
      <c r="D12" s="35"/>
      <c r="E12" s="39" t="s">
        <v>42</v>
      </c>
      <c r="F12" s="35"/>
      <c r="G12" s="35"/>
    </row>
    <row r="13" spans="1:13" s="37" customFormat="1" ht="18.75" x14ac:dyDescent="0.3">
      <c r="A13" s="36"/>
      <c r="B13" s="36"/>
      <c r="C13" s="36"/>
      <c r="D13" s="36"/>
      <c r="E13" s="39" t="s">
        <v>6</v>
      </c>
      <c r="F13" s="36"/>
      <c r="G13" s="36"/>
    </row>
    <row r="14" spans="1:13" s="37" customFormat="1" ht="18.75" x14ac:dyDescent="0.3">
      <c r="A14" s="36"/>
      <c r="B14" s="36"/>
      <c r="C14" s="36"/>
      <c r="D14" s="36"/>
      <c r="E14" s="39" t="s">
        <v>67</v>
      </c>
      <c r="F14" s="36"/>
      <c r="G14" s="36"/>
    </row>
    <row r="15" spans="1:13" s="37" customFormat="1" ht="14.25" customHeight="1" x14ac:dyDescent="0.3">
      <c r="A15" s="36"/>
      <c r="B15" s="36"/>
      <c r="C15" s="36"/>
      <c r="D15" s="36"/>
      <c r="E15" s="39" t="s">
        <v>74</v>
      </c>
      <c r="F15" s="36"/>
      <c r="G15" s="36"/>
    </row>
    <row r="16" spans="1:13" s="21" customFormat="1" x14ac:dyDescent="0.25">
      <c r="A16" s="35"/>
      <c r="B16" s="35"/>
      <c r="C16" s="35"/>
      <c r="D16" s="35"/>
      <c r="E16" s="39" t="s">
        <v>71</v>
      </c>
      <c r="F16" s="35"/>
      <c r="G16" s="35"/>
      <c r="H16" s="35"/>
      <c r="I16" s="35"/>
      <c r="J16" s="35"/>
      <c r="K16" s="35"/>
      <c r="L16" s="35"/>
      <c r="M16" s="38"/>
    </row>
    <row r="17" spans="1:13" s="21" customFormat="1" x14ac:dyDescent="0.25">
      <c r="A17" s="36"/>
      <c r="B17" s="36"/>
      <c r="C17" s="36"/>
      <c r="D17" s="36"/>
      <c r="E17" s="39" t="s">
        <v>75</v>
      </c>
      <c r="F17" s="36"/>
      <c r="G17" s="36"/>
      <c r="H17" s="36"/>
      <c r="I17" s="36"/>
      <c r="J17" s="36"/>
      <c r="K17" s="36"/>
      <c r="L17" s="36"/>
      <c r="M17" s="38"/>
    </row>
    <row r="18" spans="1:13" s="21" customForma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8"/>
    </row>
    <row r="19" spans="1:13" ht="65.25" customHeight="1" x14ac:dyDescent="0.25">
      <c r="C19" s="40" t="s">
        <v>64</v>
      </c>
      <c r="D19" s="40"/>
      <c r="E19" s="40"/>
    </row>
    <row r="20" spans="1:13" s="2" customFormat="1" ht="30" customHeight="1" x14ac:dyDescent="0.25">
      <c r="C20" s="11" t="s">
        <v>3</v>
      </c>
      <c r="D20" s="12" t="s">
        <v>0</v>
      </c>
      <c r="E20" s="11" t="s">
        <v>47</v>
      </c>
    </row>
    <row r="21" spans="1:13" s="2" customFormat="1" ht="16.5" customHeight="1" x14ac:dyDescent="0.25">
      <c r="C21" s="11"/>
      <c r="D21" s="7" t="s">
        <v>54</v>
      </c>
      <c r="E21" s="9">
        <v>18740214</v>
      </c>
    </row>
    <row r="22" spans="1:13" s="2" customFormat="1" x14ac:dyDescent="0.25">
      <c r="C22" s="11"/>
      <c r="D22" s="7" t="s">
        <v>53</v>
      </c>
      <c r="E22" s="9">
        <v>1821804</v>
      </c>
      <c r="F22" s="24"/>
    </row>
    <row r="23" spans="1:13" x14ac:dyDescent="0.25">
      <c r="C23" s="11"/>
      <c r="D23" s="7" t="s">
        <v>5</v>
      </c>
      <c r="E23" s="8">
        <f>E24+E44+E50+E51+E54</f>
        <v>20562018</v>
      </c>
      <c r="F23" s="4"/>
    </row>
    <row r="24" spans="1:13" s="5" customFormat="1" x14ac:dyDescent="0.25">
      <c r="C24" s="13" t="s">
        <v>1</v>
      </c>
      <c r="D24" s="14" t="s">
        <v>48</v>
      </c>
      <c r="E24" s="30">
        <f>SUM(E25:E43)</f>
        <v>9503783</v>
      </c>
      <c r="F24" s="25"/>
    </row>
    <row r="25" spans="1:13" x14ac:dyDescent="0.25">
      <c r="C25" s="15" t="s">
        <v>7</v>
      </c>
      <c r="D25" s="22" t="s">
        <v>19</v>
      </c>
      <c r="E25" s="33">
        <f>6380155+7398</f>
        <v>6387553</v>
      </c>
      <c r="F25" s="4"/>
    </row>
    <row r="26" spans="1:13" ht="18" customHeight="1" x14ac:dyDescent="0.25">
      <c r="C26" s="15" t="s">
        <v>8</v>
      </c>
      <c r="D26" s="22" t="s">
        <v>20</v>
      </c>
      <c r="E26" s="33">
        <v>64808</v>
      </c>
      <c r="F26" s="4"/>
    </row>
    <row r="27" spans="1:13" ht="18" customHeight="1" x14ac:dyDescent="0.25">
      <c r="C27" s="15" t="s">
        <v>9</v>
      </c>
      <c r="D27" s="22" t="s">
        <v>26</v>
      </c>
      <c r="E27" s="33">
        <v>1000000</v>
      </c>
      <c r="F27" s="4"/>
    </row>
    <row r="28" spans="1:13" ht="31.5" x14ac:dyDescent="0.25">
      <c r="C28" s="15" t="s">
        <v>10</v>
      </c>
      <c r="D28" s="22" t="s">
        <v>35</v>
      </c>
      <c r="E28" s="34">
        <v>30000</v>
      </c>
      <c r="F28" s="4"/>
    </row>
    <row r="29" spans="1:13" ht="15" customHeight="1" x14ac:dyDescent="0.25">
      <c r="C29" s="15" t="s">
        <v>11</v>
      </c>
      <c r="D29" s="22" t="s">
        <v>36</v>
      </c>
      <c r="E29" s="34">
        <v>80000</v>
      </c>
      <c r="F29" s="4"/>
    </row>
    <row r="30" spans="1:13" x14ac:dyDescent="0.25">
      <c r="C30" s="15" t="s">
        <v>12</v>
      </c>
      <c r="D30" s="22" t="s">
        <v>23</v>
      </c>
      <c r="E30" s="6">
        <v>210250</v>
      </c>
      <c r="F30" s="4"/>
    </row>
    <row r="31" spans="1:13" x14ac:dyDescent="0.25">
      <c r="C31" s="15" t="s">
        <v>13</v>
      </c>
      <c r="D31" s="22" t="s">
        <v>22</v>
      </c>
      <c r="E31" s="6">
        <v>410000</v>
      </c>
      <c r="F31" s="4"/>
      <c r="G31" s="23">
        <f>SUM(E24)</f>
        <v>9503783</v>
      </c>
    </row>
    <row r="32" spans="1:13" x14ac:dyDescent="0.25">
      <c r="C32" s="15" t="s">
        <v>14</v>
      </c>
      <c r="D32" s="22" t="s">
        <v>40</v>
      </c>
      <c r="E32" s="6">
        <v>70000</v>
      </c>
      <c r="F32" s="4"/>
      <c r="G32" s="23"/>
    </row>
    <row r="33" spans="3:9" x14ac:dyDescent="0.25">
      <c r="C33" s="15" t="s">
        <v>15</v>
      </c>
      <c r="D33" s="22" t="s">
        <v>38</v>
      </c>
      <c r="E33" s="6">
        <v>15000</v>
      </c>
      <c r="F33" s="4"/>
    </row>
    <row r="34" spans="3:9" x14ac:dyDescent="0.25">
      <c r="C34" s="15" t="s">
        <v>16</v>
      </c>
      <c r="D34" s="22" t="s">
        <v>62</v>
      </c>
      <c r="E34" s="6">
        <v>35000</v>
      </c>
      <c r="F34" s="4"/>
    </row>
    <row r="35" spans="3:9" x14ac:dyDescent="0.25">
      <c r="C35" s="26" t="s">
        <v>17</v>
      </c>
      <c r="D35" s="22" t="s">
        <v>27</v>
      </c>
      <c r="E35" s="6">
        <v>39570</v>
      </c>
      <c r="F35" s="4"/>
    </row>
    <row r="36" spans="3:9" x14ac:dyDescent="0.25">
      <c r="C36" s="15" t="s">
        <v>18</v>
      </c>
      <c r="D36" s="22" t="s">
        <v>60</v>
      </c>
      <c r="E36" s="6">
        <f>414710-170000</f>
        <v>244710</v>
      </c>
      <c r="F36" s="4"/>
    </row>
    <row r="37" spans="3:9" x14ac:dyDescent="0.25">
      <c r="C37" s="15" t="s">
        <v>41</v>
      </c>
      <c r="D37" s="22" t="s">
        <v>21</v>
      </c>
      <c r="E37" s="6">
        <v>4312</v>
      </c>
      <c r="F37" s="4"/>
    </row>
    <row r="38" spans="3:9" ht="22.5" customHeight="1" x14ac:dyDescent="0.25">
      <c r="C38" s="15" t="s">
        <v>25</v>
      </c>
      <c r="D38" s="22" t="s">
        <v>59</v>
      </c>
      <c r="E38" s="6">
        <v>155000</v>
      </c>
      <c r="F38" s="4"/>
    </row>
    <row r="39" spans="3:9" ht="31.5" x14ac:dyDescent="0.25">
      <c r="C39" s="15" t="s">
        <v>30</v>
      </c>
      <c r="D39" s="22" t="s">
        <v>33</v>
      </c>
      <c r="E39" s="6">
        <v>0</v>
      </c>
      <c r="F39" s="4"/>
    </row>
    <row r="40" spans="3:9" ht="47.25" customHeight="1" x14ac:dyDescent="0.25">
      <c r="C40" s="15" t="s">
        <v>32</v>
      </c>
      <c r="D40" s="22" t="s">
        <v>39</v>
      </c>
      <c r="E40" s="6">
        <v>257580</v>
      </c>
      <c r="F40" s="4"/>
      <c r="G40" s="1" t="s">
        <v>24</v>
      </c>
      <c r="I40" s="32"/>
    </row>
    <row r="41" spans="3:9" ht="31.9" hidden="1" customHeight="1" x14ac:dyDescent="0.25">
      <c r="C41" s="15" t="s">
        <v>32</v>
      </c>
      <c r="D41" s="28" t="s">
        <v>34</v>
      </c>
      <c r="E41" s="6">
        <v>0</v>
      </c>
      <c r="F41" s="4"/>
    </row>
    <row r="42" spans="3:9" ht="18.75" customHeight="1" x14ac:dyDescent="0.25">
      <c r="C42" s="15" t="s">
        <v>52</v>
      </c>
      <c r="D42" s="28" t="s">
        <v>31</v>
      </c>
      <c r="E42" s="6">
        <v>50000</v>
      </c>
      <c r="F42" s="4"/>
    </row>
    <row r="43" spans="3:9" ht="30.75" customHeight="1" x14ac:dyDescent="0.25">
      <c r="C43" s="15" t="s">
        <v>65</v>
      </c>
      <c r="D43" s="7" t="s">
        <v>61</v>
      </c>
      <c r="E43" s="6">
        <v>450000</v>
      </c>
      <c r="F43" s="4"/>
    </row>
    <row r="44" spans="3:9" s="5" customFormat="1" x14ac:dyDescent="0.25">
      <c r="C44" s="13" t="s">
        <v>2</v>
      </c>
      <c r="D44" s="16" t="s">
        <v>49</v>
      </c>
      <c r="E44" s="29">
        <f>SUM(E46:E49)</f>
        <v>3888006</v>
      </c>
    </row>
    <row r="45" spans="3:9" s="3" customFormat="1" hidden="1" x14ac:dyDescent="0.25">
      <c r="C45" s="17" t="s">
        <v>4</v>
      </c>
      <c r="D45" s="18" t="s">
        <v>29</v>
      </c>
      <c r="E45" s="6">
        <v>0</v>
      </c>
    </row>
    <row r="46" spans="3:9" s="3" customFormat="1" ht="17.25" customHeight="1" x14ac:dyDescent="0.25">
      <c r="C46" s="17" t="s">
        <v>4</v>
      </c>
      <c r="D46" s="18" t="s">
        <v>37</v>
      </c>
      <c r="E46" s="6">
        <f>2030422-7938</f>
        <v>2022484</v>
      </c>
    </row>
    <row r="47" spans="3:9" s="3" customFormat="1" ht="16.5" hidden="1" customHeight="1" x14ac:dyDescent="0.25">
      <c r="C47" s="17"/>
      <c r="D47" s="18"/>
      <c r="E47" s="6"/>
    </row>
    <row r="48" spans="3:9" s="3" customFormat="1" ht="31.5" customHeight="1" x14ac:dyDescent="0.25">
      <c r="C48" s="31" t="s">
        <v>57</v>
      </c>
      <c r="D48" s="18" t="s">
        <v>56</v>
      </c>
      <c r="E48" s="6">
        <f>1664982+540</f>
        <v>1665522</v>
      </c>
    </row>
    <row r="49" spans="3:5" s="3" customFormat="1" ht="16.5" customHeight="1" x14ac:dyDescent="0.25">
      <c r="C49" s="17" t="s">
        <v>55</v>
      </c>
      <c r="D49" s="7" t="s">
        <v>28</v>
      </c>
      <c r="E49" s="6">
        <f>200000</f>
        <v>200000</v>
      </c>
    </row>
    <row r="50" spans="3:5" s="5" customFormat="1" x14ac:dyDescent="0.25">
      <c r="C50" s="13" t="s">
        <v>43</v>
      </c>
      <c r="D50" s="16" t="s">
        <v>58</v>
      </c>
      <c r="E50" s="8">
        <v>1877622</v>
      </c>
    </row>
    <row r="51" spans="3:5" s="27" customFormat="1" ht="18" customHeight="1" x14ac:dyDescent="0.25">
      <c r="C51" s="13" t="s">
        <v>44</v>
      </c>
      <c r="D51" s="16" t="s">
        <v>66</v>
      </c>
      <c r="E51" s="8">
        <v>1349707</v>
      </c>
    </row>
    <row r="52" spans="3:5" s="3" customFormat="1" ht="15.75" customHeight="1" x14ac:dyDescent="0.25">
      <c r="C52" s="11" t="s">
        <v>45</v>
      </c>
      <c r="D52" s="18" t="s">
        <v>50</v>
      </c>
      <c r="E52" s="6">
        <v>659707</v>
      </c>
    </row>
    <row r="53" spans="3:5" s="3" customFormat="1" x14ac:dyDescent="0.25">
      <c r="C53" s="11" t="s">
        <v>46</v>
      </c>
      <c r="D53" s="7" t="s">
        <v>51</v>
      </c>
      <c r="E53" s="6">
        <v>690000</v>
      </c>
    </row>
    <row r="54" spans="3:5" s="3" customFormat="1" ht="31.5" x14ac:dyDescent="0.25">
      <c r="C54" s="13">
        <v>5</v>
      </c>
      <c r="D54" s="16" t="s">
        <v>63</v>
      </c>
      <c r="E54" s="8">
        <v>3942900</v>
      </c>
    </row>
    <row r="55" spans="3:5" s="3" customFormat="1" ht="15.75" customHeight="1" x14ac:dyDescent="0.25">
      <c r="C55" s="19"/>
      <c r="D55" s="10"/>
      <c r="E55" s="10"/>
    </row>
    <row r="56" spans="3:5" x14ac:dyDescent="0.25">
      <c r="C56" s="20"/>
      <c r="D56" s="4"/>
      <c r="E56" s="4"/>
    </row>
    <row r="57" spans="3:5" ht="40.5" customHeight="1" x14ac:dyDescent="0.25">
      <c r="C57" s="20"/>
      <c r="D57" s="4"/>
      <c r="E57" s="4"/>
    </row>
    <row r="58" spans="3:5" x14ac:dyDescent="0.25">
      <c r="E58" s="4"/>
    </row>
  </sheetData>
  <mergeCells count="1">
    <mergeCell ref="C19:E19"/>
  </mergeCells>
  <phoneticPr fontId="0" type="noConversion"/>
  <pageMargins left="0.6692913385826772" right="0.15748031496062992" top="0.25" bottom="0.2" header="0.21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2023-09-22T12:36:44Z</cp:lastPrinted>
  <dcterms:created xsi:type="dcterms:W3CDTF">2016-12-29T08:37:45Z</dcterms:created>
  <dcterms:modified xsi:type="dcterms:W3CDTF">2023-09-22T12:36:54Z</dcterms:modified>
</cp:coreProperties>
</file>