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755"/>
  </bookViews>
  <sheets>
    <sheet name="Приложение № 1" sheetId="1" r:id="rId1"/>
  </sheets>
  <definedNames>
    <definedName name="_xlnm.Print_Titles" localSheetId="0">'Приложение № 1'!$22:$22</definedName>
    <definedName name="_xlnm.Print_Area" localSheetId="0">'Приложение № 1'!$A$1:$I$53</definedName>
  </definedNames>
  <calcPr calcId="145621" refMode="R1C1" fullPrecision="0"/>
</workbook>
</file>

<file path=xl/calcChain.xml><?xml version="1.0" encoding="utf-8"?>
<calcChain xmlns="http://schemas.openxmlformats.org/spreadsheetml/2006/main">
  <c r="I24" i="1" l="1"/>
  <c r="I23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50" i="1"/>
  <c r="I51" i="1"/>
  <c r="I52" i="1"/>
  <c r="I26" i="1"/>
  <c r="I25" i="1"/>
  <c r="F49" i="1" l="1"/>
  <c r="I49" i="1" s="1"/>
  <c r="H48" i="1"/>
  <c r="H53" i="1" l="1"/>
  <c r="F48" i="1"/>
  <c r="I48" i="1" s="1"/>
  <c r="G24" i="1" l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9" i="1"/>
  <c r="G50" i="1"/>
  <c r="G51" i="1"/>
  <c r="G23" i="1"/>
  <c r="F53" i="1"/>
  <c r="I53" i="1" s="1"/>
  <c r="F30" i="1"/>
  <c r="I30" i="1" s="1"/>
  <c r="D30" i="1" l="1"/>
  <c r="G30" i="1" s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C48" i="1" l="1"/>
  <c r="D48" i="1"/>
  <c r="E49" i="1"/>
  <c r="E50" i="1"/>
  <c r="E51" i="1"/>
  <c r="E26" i="1"/>
  <c r="E27" i="1"/>
  <c r="E28" i="1"/>
  <c r="E23" i="1"/>
  <c r="E48" i="1" l="1"/>
  <c r="G48" i="1"/>
  <c r="D53" i="1"/>
  <c r="G53" i="1" s="1"/>
  <c r="C25" i="1"/>
  <c r="E25" i="1" s="1"/>
  <c r="C24" i="1"/>
  <c r="C53" i="1" l="1"/>
  <c r="E53" i="1" s="1"/>
  <c r="E24" i="1"/>
</calcChain>
</file>

<file path=xl/sharedStrings.xml><?xml version="1.0" encoding="utf-8"?>
<sst xmlns="http://schemas.openxmlformats.org/spreadsheetml/2006/main" count="88" uniqueCount="79">
  <si>
    <t>Наименование показателя</t>
  </si>
  <si>
    <t>№ п/п</t>
  </si>
  <si>
    <t>Доходы</t>
  </si>
  <si>
    <t>1.</t>
  </si>
  <si>
    <t>2.</t>
  </si>
  <si>
    <t>3.</t>
  </si>
  <si>
    <t>4.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</si>
  <si>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</si>
  <si>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</si>
  <si>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Предельные расходы, в т.ч.</t>
  </si>
  <si>
    <t>за счет фонда поддержки территорий городов и районов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</si>
  <si>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</si>
  <si>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</si>
  <si>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</si>
  <si>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</si>
  <si>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</si>
  <si>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</si>
  <si>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</si>
  <si>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</si>
  <si>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</si>
  <si>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Приложение № 1</t>
  </si>
  <si>
    <t xml:space="preserve">к Решению Тираспольского городского </t>
  </si>
  <si>
    <t>Предельные расходы с учетом субсидий из республиканского бюджета</t>
  </si>
  <si>
    <t>Действующая редакция</t>
  </si>
  <si>
    <t>Отклонение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</si>
  <si>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</si>
  <si>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</si>
  <si>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</si>
  <si>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</si>
  <si>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</si>
  <si>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</si>
  <si>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</si>
  <si>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</si>
  <si>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</si>
  <si>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</si>
  <si>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</si>
  <si>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 xml:space="preserve">средства от приватизации </t>
  </si>
  <si>
    <t>направляемые на кредитование молодых семей</t>
  </si>
  <si>
    <t>территориального экологического фонда</t>
  </si>
  <si>
    <t xml:space="preserve"> платные услуги</t>
  </si>
  <si>
    <t>Предельный дефицит</t>
  </si>
  <si>
    <t>Источники покрытия предельного дефицита, из них:</t>
  </si>
  <si>
    <t>4.1.</t>
  </si>
  <si>
    <t>дотации (трансферты) из республиканского бюджета, из них:</t>
  </si>
  <si>
    <t>4.1.1.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</si>
  <si>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</si>
  <si>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</si>
  <si>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4.2.2.4</t>
  </si>
  <si>
    <t xml:space="preserve">нераспределенные субсидии, выделенные из РБ на развитие дорожной отрасли </t>
  </si>
  <si>
    <t>Остатки по состоянию на 01.01.2023 года</t>
  </si>
  <si>
    <t>Нераспределенные субсидии, выделенные из республиканского бюджета на развитие дорожной отрасли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</si>
  <si>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</si>
  <si>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4.1.1</t>
  </si>
  <si>
    <t>4.1.2</t>
  </si>
  <si>
    <t>4.1.2.2</t>
  </si>
  <si>
    <t>4.1.2.3</t>
  </si>
  <si>
    <t>4.1.2.4</t>
  </si>
  <si>
    <t>4.1.2.5</t>
  </si>
  <si>
    <t>5.</t>
  </si>
  <si>
    <t>5.1.</t>
  </si>
  <si>
    <t>5.2.</t>
  </si>
  <si>
    <t>5.3.</t>
  </si>
  <si>
    <t>5.4.</t>
  </si>
  <si>
    <t>6.</t>
  </si>
  <si>
    <t>Основные характеристики доходной и расходной частей местного бюджета города Тирасполь  на 2023 год</t>
  </si>
  <si>
    <t>4.2</t>
  </si>
  <si>
    <t xml:space="preserve">средства для выплаты единовременной финансовой (материальной) помощи родителям (иным законным представителям) обучающихся первого класса организаций образования, реализующих основную образовательную программу начального общего образования </t>
  </si>
  <si>
    <t>Сумма, руб.</t>
  </si>
  <si>
    <t>Приложение №1</t>
  </si>
  <si>
    <t>Совета народных депутатов</t>
  </si>
  <si>
    <t xml:space="preserve">"О внесении изменений 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</si>
  <si>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</si>
  <si>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</si>
  <si>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</si>
  <si>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</si>
  <si>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</si>
  <si>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</si>
  <si>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</si>
  <si>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№ 74 от 23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</si>
</sst>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1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Alignment="1"/>
    <xf numFmtId="3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28">
    <cellStyle name="Обычный" xfId="0" builtinId="0"/>
    <cellStyle name="Финансовый" xfId="11" builtinId="3"/>
    <cellStyle name="Финансовый 2" xfId="1"/>
    <cellStyle name="Финансовый 2 2" xfId="4"/>
    <cellStyle name="Финансовый 2 2 2" xfId="9"/>
    <cellStyle name="Финансовый 2 2 2 2" xfId="27"/>
    <cellStyle name="Финансовый 2 2 2 3" xfId="19"/>
    <cellStyle name="Финансовый 2 2 3" xfId="23"/>
    <cellStyle name="Финансовый 2 2 4" xfId="15"/>
    <cellStyle name="Финансовый 2 3" xfId="6"/>
    <cellStyle name="Финансовый 2 3 2" xfId="24"/>
    <cellStyle name="Финансовый 2 3 3" xfId="16"/>
    <cellStyle name="Финансовый 2 4" xfId="20"/>
    <cellStyle name="Финансовый 2 5" xfId="12"/>
    <cellStyle name="Финансовый 3" xfId="2"/>
    <cellStyle name="Финансовый 3 2" xfId="7"/>
    <cellStyle name="Финансовый 3 2 2" xfId="25"/>
    <cellStyle name="Финансовый 3 2 3" xfId="17"/>
    <cellStyle name="Финансовый 3 3" xfId="21"/>
    <cellStyle name="Финансовый 3 4" xfId="13"/>
    <cellStyle name="Финансовый 4" xfId="3"/>
    <cellStyle name="Финансовый 4 2" xfId="8"/>
    <cellStyle name="Финансовый 4 2 2" xfId="26"/>
    <cellStyle name="Финансовый 4 2 3" xfId="18"/>
    <cellStyle name="Финансовый 4 3" xfId="22"/>
    <cellStyle name="Финансовый 4 4" xfId="14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60" zoomScaleNormal="80" workbookViewId="0">
      <pane xSplit="2" ySplit="22" topLeftCell="C23" activePane="bottomRight" state="frozenSplit"/>
      <selection pane="topRight" activeCell="B1" sqref="B1"/>
      <selection pane="bottomLeft" activeCell="A8" sqref="A8"/>
      <selection pane="bottomRight" activeCell="R20" sqref="R20"/>
    </sheetView>
  </sheetViews>
  <sheetFormatPr defaultColWidth="9.140625" defaultRowHeight="15.75" x14ac:dyDescent="0.25"/>
  <cols>
    <col min="1" max="1" width="7.28515625" style="1" customWidth="1"/>
    <col min="2" max="2" width="88.140625" style="1" customWidth="1"/>
    <col min="3" max="3" width="13.7109375" style="1" hidden="1" customWidth="1"/>
    <col min="4" max="4" width="17.28515625" style="1" hidden="1" customWidth="1"/>
    <col min="5" max="5" width="13.7109375" style="1" hidden="1" customWidth="1"/>
    <col min="6" max="6" width="6" style="1" hidden="1" customWidth="1"/>
    <col min="7" max="7" width="8" style="1" hidden="1" customWidth="1"/>
    <col min="8" max="8" width="17.7109375" style="1" customWidth="1"/>
    <col min="9" max="9" width="0.140625" style="1" customWidth="1"/>
    <col min="10" max="16384" width="9.140625" style="1"/>
  </cols>
  <sheetData>
    <row r="1" spans="1:9" x14ac:dyDescent="0.25">
      <c r="H1" s="34" t="s">
        <v>68</v>
      </c>
    </row>
    <row r="2" spans="1:9" x14ac:dyDescent="0.25">
      <c r="H2" s="34" t="s">
        <v>21</v>
      </c>
    </row>
    <row r="3" spans="1:9" x14ac:dyDescent="0.25">
      <c r="H3" s="34" t="s">
        <v>69</v>
      </c>
    </row>
    <row r="4" spans="1:9" x14ac:dyDescent="0.25">
      <c r="H4" s="34" t="s">
        <v>78</v>
      </c>
    </row>
    <row r="5" spans="1:9" x14ac:dyDescent="0.25">
      <c r="H5" s="34" t="s">
        <v>70</v>
      </c>
    </row>
    <row r="6" spans="1:9" x14ac:dyDescent="0.25">
      <c r="H6" s="34" t="s">
        <v>71</v>
      </c>
    </row>
    <row r="7" spans="1:9" x14ac:dyDescent="0.25">
      <c r="H7" s="34" t="s">
        <v>72</v>
      </c>
    </row>
    <row r="8" spans="1:9" x14ac:dyDescent="0.25">
      <c r="H8" s="34" t="s">
        <v>73</v>
      </c>
    </row>
    <row r="9" spans="1:9" s="15" customFormat="1" x14ac:dyDescent="0.25">
      <c r="A9" s="35"/>
      <c r="B9" s="35"/>
      <c r="C9" s="35"/>
      <c r="D9" s="35"/>
      <c r="E9" s="35"/>
      <c r="F9" s="35"/>
      <c r="G9" s="35"/>
      <c r="H9" s="34" t="s">
        <v>74</v>
      </c>
      <c r="I9" s="31"/>
    </row>
    <row r="10" spans="1:9" s="15" customFormat="1" x14ac:dyDescent="0.25">
      <c r="A10" s="36"/>
      <c r="B10" s="36"/>
      <c r="C10" s="36"/>
      <c r="D10" s="36"/>
      <c r="E10" s="36"/>
      <c r="F10" s="36"/>
      <c r="G10" s="36"/>
      <c r="H10" s="34" t="s">
        <v>75</v>
      </c>
      <c r="I10" s="32"/>
    </row>
    <row r="11" spans="1:9" s="15" customFormat="1" x14ac:dyDescent="0.25">
      <c r="A11" s="36"/>
      <c r="B11" s="36"/>
      <c r="C11" s="36"/>
      <c r="D11" s="36"/>
      <c r="E11" s="36"/>
      <c r="F11" s="36"/>
      <c r="G11" s="36"/>
      <c r="H11" s="34"/>
      <c r="I11" s="32"/>
    </row>
    <row r="12" spans="1:9" s="15" customFormat="1" x14ac:dyDescent="0.25">
      <c r="A12" s="34"/>
      <c r="B12" s="34"/>
      <c r="C12" s="34"/>
      <c r="D12" s="34"/>
      <c r="E12" s="34"/>
      <c r="F12" s="34"/>
      <c r="G12" s="34"/>
      <c r="H12" s="34" t="s">
        <v>20</v>
      </c>
      <c r="I12" s="34"/>
    </row>
    <row r="13" spans="1:9" s="15" customFormat="1" x14ac:dyDescent="0.25">
      <c r="A13" s="34"/>
      <c r="B13" s="34"/>
      <c r="C13" s="34"/>
      <c r="D13" s="34"/>
      <c r="E13" s="34"/>
      <c r="F13" s="34"/>
      <c r="G13" s="34"/>
      <c r="H13" s="34" t="s">
        <v>21</v>
      </c>
      <c r="I13" s="34"/>
    </row>
    <row r="14" spans="1:9" s="15" customFormat="1" x14ac:dyDescent="0.25">
      <c r="A14" s="34"/>
      <c r="B14" s="34"/>
      <c r="C14" s="34"/>
      <c r="D14" s="34"/>
      <c r="E14" s="34"/>
      <c r="F14" s="34"/>
      <c r="G14" s="34"/>
      <c r="H14" s="34" t="s">
        <v>69</v>
      </c>
      <c r="I14" s="34"/>
    </row>
    <row r="15" spans="1:9" s="15" customFormat="1" x14ac:dyDescent="0.25">
      <c r="A15" s="36"/>
      <c r="B15" s="36"/>
      <c r="C15" s="36"/>
      <c r="D15" s="36"/>
      <c r="E15" s="36"/>
      <c r="F15" s="36"/>
      <c r="G15" s="36"/>
      <c r="H15" s="34" t="s">
        <v>76</v>
      </c>
      <c r="I15" s="32"/>
    </row>
    <row r="16" spans="1:9" s="15" customFormat="1" x14ac:dyDescent="0.25">
      <c r="A16" s="35"/>
      <c r="B16" s="35"/>
      <c r="C16" s="35"/>
      <c r="D16" s="35"/>
      <c r="E16" s="35"/>
      <c r="F16" s="35"/>
      <c r="G16" s="35"/>
      <c r="H16" s="34" t="s">
        <v>73</v>
      </c>
      <c r="I16" s="31"/>
    </row>
    <row r="17" spans="1:10" s="15" customFormat="1" x14ac:dyDescent="0.25">
      <c r="A17" s="36"/>
      <c r="B17" s="36"/>
      <c r="C17" s="36"/>
      <c r="D17" s="36"/>
      <c r="E17" s="36"/>
      <c r="F17" s="36"/>
      <c r="G17" s="36"/>
      <c r="H17" s="34" t="s">
        <v>77</v>
      </c>
      <c r="I17" s="32"/>
    </row>
    <row r="18" spans="1:10" s="15" customFormat="1" x14ac:dyDescent="0.25">
      <c r="A18" s="38"/>
      <c r="B18" s="38"/>
      <c r="C18" s="38"/>
      <c r="D18" s="38"/>
      <c r="E18" s="38"/>
      <c r="F18" s="38"/>
      <c r="G18" s="38"/>
      <c r="H18" s="38"/>
      <c r="I18" s="32"/>
    </row>
    <row r="20" spans="1:10" ht="30.75" customHeight="1" thickBot="1" x14ac:dyDescent="0.3">
      <c r="A20" s="37" t="s">
        <v>64</v>
      </c>
      <c r="B20" s="37"/>
      <c r="C20" s="37"/>
      <c r="D20" s="37"/>
      <c r="E20" s="37"/>
      <c r="F20" s="37"/>
      <c r="G20" s="37"/>
      <c r="H20" s="37"/>
      <c r="I20" s="37"/>
    </row>
    <row r="21" spans="1:10" ht="16.5" hidden="1" thickBot="1" x14ac:dyDescent="0.3"/>
    <row r="22" spans="1:10" s="2" customFormat="1" ht="71.25" customHeight="1" thickBot="1" x14ac:dyDescent="0.3">
      <c r="A22" s="18" t="s">
        <v>1</v>
      </c>
      <c r="B22" s="7" t="s">
        <v>0</v>
      </c>
      <c r="C22" s="20" t="s">
        <v>23</v>
      </c>
      <c r="D22" s="20" t="s">
        <v>23</v>
      </c>
      <c r="E22" s="20" t="s">
        <v>23</v>
      </c>
      <c r="F22" s="20" t="s">
        <v>23</v>
      </c>
      <c r="G22" s="20" t="s">
        <v>24</v>
      </c>
      <c r="H22" s="20" t="s">
        <v>67</v>
      </c>
      <c r="I22" s="20" t="s">
        <v>24</v>
      </c>
    </row>
    <row r="23" spans="1:10" s="2" customFormat="1" x14ac:dyDescent="0.25">
      <c r="A23" s="9" t="s">
        <v>3</v>
      </c>
      <c r="B23" s="6" t="s">
        <v>2</v>
      </c>
      <c r="C23" s="11">
        <v>460724198</v>
      </c>
      <c r="D23" s="11">
        <v>434643227</v>
      </c>
      <c r="E23" s="11">
        <f>D23-C23</f>
        <v>-26080971</v>
      </c>
      <c r="F23" s="11">
        <v>434643227</v>
      </c>
      <c r="G23" s="11">
        <f>F23-D23</f>
        <v>0</v>
      </c>
      <c r="H23" s="11">
        <v>432234444</v>
      </c>
      <c r="I23" s="11">
        <f>H23-F23</f>
        <v>-2408783</v>
      </c>
    </row>
    <row r="24" spans="1:10" s="2" customFormat="1" x14ac:dyDescent="0.25">
      <c r="A24" s="10" t="s">
        <v>4</v>
      </c>
      <c r="B24" s="3" t="s">
        <v>9</v>
      </c>
      <c r="C24" s="12">
        <f>460724198</f>
        <v>460724198</v>
      </c>
      <c r="D24" s="12">
        <v>482725642</v>
      </c>
      <c r="E24" s="11">
        <f t="shared" ref="E24:E53" si="0">D24-C24</f>
        <v>22001444</v>
      </c>
      <c r="F24" s="12">
        <v>482725642</v>
      </c>
      <c r="G24" s="11">
        <f t="shared" ref="G24:G53" si="1">F24-D24</f>
        <v>0</v>
      </c>
      <c r="H24" s="12">
        <v>482564419</v>
      </c>
      <c r="I24" s="12">
        <f>H24-F24</f>
        <v>-161223</v>
      </c>
    </row>
    <row r="25" spans="1:10" s="2" customFormat="1" x14ac:dyDescent="0.25">
      <c r="A25" s="8" t="s">
        <v>12</v>
      </c>
      <c r="B25" s="4" t="s">
        <v>15</v>
      </c>
      <c r="C25" s="14">
        <f>16274747+82066+328</f>
        <v>16357141</v>
      </c>
      <c r="D25" s="14">
        <v>17609568</v>
      </c>
      <c r="E25" s="21">
        <f t="shared" si="0"/>
        <v>1252427</v>
      </c>
      <c r="F25" s="14">
        <v>17609568</v>
      </c>
      <c r="G25" s="11">
        <f t="shared" si="1"/>
        <v>0</v>
      </c>
      <c r="H25" s="14">
        <v>16442182</v>
      </c>
      <c r="I25" s="14">
        <f>H25-F25</f>
        <v>-1167386</v>
      </c>
    </row>
    <row r="26" spans="1:10" s="2" customFormat="1" x14ac:dyDescent="0.25">
      <c r="A26" s="8" t="s">
        <v>11</v>
      </c>
      <c r="B26" s="4" t="s">
        <v>16</v>
      </c>
      <c r="C26" s="14">
        <v>5696252</v>
      </c>
      <c r="D26" s="14">
        <v>5696252</v>
      </c>
      <c r="E26" s="21">
        <f t="shared" si="0"/>
        <v>0</v>
      </c>
      <c r="F26" s="14">
        <v>5696252</v>
      </c>
      <c r="G26" s="11">
        <f t="shared" si="1"/>
        <v>0</v>
      </c>
      <c r="H26" s="14">
        <v>5696252</v>
      </c>
      <c r="I26" s="14">
        <f>H26-F26</f>
        <v>0</v>
      </c>
    </row>
    <row r="27" spans="1:10" s="2" customFormat="1" x14ac:dyDescent="0.25">
      <c r="A27" s="8" t="s">
        <v>13</v>
      </c>
      <c r="B27" s="4" t="s">
        <v>17</v>
      </c>
      <c r="C27" s="14">
        <v>33750</v>
      </c>
      <c r="D27" s="14">
        <v>33750</v>
      </c>
      <c r="E27" s="21">
        <f t="shared" si="0"/>
        <v>0</v>
      </c>
      <c r="F27" s="14">
        <v>33750</v>
      </c>
      <c r="G27" s="11">
        <f t="shared" si="1"/>
        <v>0</v>
      </c>
      <c r="H27" s="14">
        <v>33750</v>
      </c>
      <c r="I27" s="14">
        <f t="shared" ref="I27:I52" si="2">H27-F27</f>
        <v>0</v>
      </c>
    </row>
    <row r="28" spans="1:10" s="2" customFormat="1" x14ac:dyDescent="0.25">
      <c r="A28" s="8" t="s">
        <v>14</v>
      </c>
      <c r="B28" s="4" t="s">
        <v>8</v>
      </c>
      <c r="C28" s="14">
        <v>14311588</v>
      </c>
      <c r="D28" s="14">
        <v>14311588</v>
      </c>
      <c r="E28" s="21">
        <f t="shared" si="0"/>
        <v>0</v>
      </c>
      <c r="F28" s="14">
        <v>14311588</v>
      </c>
      <c r="G28" s="11">
        <f t="shared" si="1"/>
        <v>0</v>
      </c>
      <c r="H28" s="14">
        <v>14311588</v>
      </c>
      <c r="I28" s="14">
        <f t="shared" si="2"/>
        <v>0</v>
      </c>
    </row>
    <row r="29" spans="1:10" s="2" customFormat="1" x14ac:dyDescent="0.25">
      <c r="A29" s="10" t="s">
        <v>5</v>
      </c>
      <c r="B29" s="3" t="s">
        <v>40</v>
      </c>
      <c r="C29" s="12"/>
      <c r="D29" s="12">
        <v>48082415</v>
      </c>
      <c r="E29" s="21">
        <f t="shared" si="0"/>
        <v>48082415</v>
      </c>
      <c r="F29" s="12">
        <v>48082415</v>
      </c>
      <c r="G29" s="11">
        <f t="shared" si="1"/>
        <v>0</v>
      </c>
      <c r="H29" s="12">
        <v>50329975</v>
      </c>
      <c r="I29" s="14">
        <f t="shared" si="2"/>
        <v>2247560</v>
      </c>
      <c r="J29" s="17"/>
    </row>
    <row r="30" spans="1:10" s="5" customFormat="1" ht="31.7" customHeight="1" x14ac:dyDescent="0.25">
      <c r="A30" s="10" t="s">
        <v>6</v>
      </c>
      <c r="B30" s="3" t="s">
        <v>41</v>
      </c>
      <c r="C30" s="12"/>
      <c r="D30" s="12">
        <f>D34</f>
        <v>48082415</v>
      </c>
      <c r="E30" s="21">
        <f t="shared" si="0"/>
        <v>48082415</v>
      </c>
      <c r="F30" s="12">
        <f>F34</f>
        <v>48082415</v>
      </c>
      <c r="G30" s="11">
        <f t="shared" si="1"/>
        <v>0</v>
      </c>
      <c r="H30" s="12">
        <v>50329975</v>
      </c>
      <c r="I30" s="14">
        <f t="shared" si="2"/>
        <v>2247560</v>
      </c>
      <c r="J30" s="19"/>
    </row>
    <row r="31" spans="1:10" s="2" customFormat="1" ht="31.7" hidden="1" customHeight="1" x14ac:dyDescent="0.25">
      <c r="A31" s="8" t="s">
        <v>42</v>
      </c>
      <c r="B31" s="4" t="s">
        <v>43</v>
      </c>
      <c r="C31" s="13"/>
      <c r="D31" s="13"/>
      <c r="E31" s="21">
        <f t="shared" si="0"/>
        <v>0</v>
      </c>
      <c r="F31" s="13"/>
      <c r="G31" s="11">
        <f t="shared" si="1"/>
        <v>0</v>
      </c>
      <c r="H31" s="13"/>
      <c r="I31" s="14">
        <f t="shared" si="2"/>
        <v>0</v>
      </c>
      <c r="J31" s="17"/>
    </row>
    <row r="32" spans="1:10" s="2" customFormat="1" ht="31.7" hidden="1" customHeight="1" x14ac:dyDescent="0.25">
      <c r="A32" s="8" t="s">
        <v>44</v>
      </c>
      <c r="B32" s="4" t="s">
        <v>45</v>
      </c>
      <c r="C32" s="13"/>
      <c r="D32" s="13"/>
      <c r="E32" s="21">
        <f t="shared" si="0"/>
        <v>0</v>
      </c>
      <c r="F32" s="13"/>
      <c r="G32" s="11">
        <f t="shared" si="1"/>
        <v>0</v>
      </c>
      <c r="H32" s="13"/>
      <c r="I32" s="14">
        <f t="shared" si="2"/>
        <v>0</v>
      </c>
      <c r="J32" s="17"/>
    </row>
    <row r="33" spans="1:10" s="2" customFormat="1" ht="16.5" hidden="1" customHeight="1" x14ac:dyDescent="0.25">
      <c r="A33" s="27" t="s">
        <v>42</v>
      </c>
      <c r="B33" s="22" t="s">
        <v>46</v>
      </c>
      <c r="C33" s="14"/>
      <c r="D33" s="13"/>
      <c r="E33" s="21">
        <f t="shared" si="0"/>
        <v>0</v>
      </c>
      <c r="F33" s="13"/>
      <c r="G33" s="11">
        <f t="shared" si="1"/>
        <v>0</v>
      </c>
      <c r="H33" s="13"/>
      <c r="I33" s="14">
        <f t="shared" si="2"/>
        <v>0</v>
      </c>
      <c r="J33" s="17"/>
    </row>
    <row r="34" spans="1:10" s="2" customFormat="1" x14ac:dyDescent="0.25">
      <c r="A34" s="28" t="s">
        <v>42</v>
      </c>
      <c r="B34" s="23" t="s">
        <v>49</v>
      </c>
      <c r="C34" s="26"/>
      <c r="D34" s="22">
        <v>48082415</v>
      </c>
      <c r="E34" s="21">
        <f t="shared" si="0"/>
        <v>48082415</v>
      </c>
      <c r="F34" s="22">
        <v>48082415</v>
      </c>
      <c r="G34" s="11">
        <f t="shared" si="1"/>
        <v>0</v>
      </c>
      <c r="H34" s="22">
        <v>48082415</v>
      </c>
      <c r="I34" s="14">
        <f t="shared" si="2"/>
        <v>0</v>
      </c>
      <c r="J34" s="19"/>
    </row>
    <row r="35" spans="1:10" s="2" customFormat="1" x14ac:dyDescent="0.25">
      <c r="A35" s="28" t="s">
        <v>52</v>
      </c>
      <c r="B35" s="24" t="s">
        <v>25</v>
      </c>
      <c r="C35" s="26"/>
      <c r="D35" s="22">
        <v>41616119</v>
      </c>
      <c r="E35" s="21">
        <f t="shared" si="0"/>
        <v>41616119</v>
      </c>
      <c r="F35" s="22">
        <v>41616119</v>
      </c>
      <c r="G35" s="11">
        <f t="shared" si="1"/>
        <v>0</v>
      </c>
      <c r="H35" s="22">
        <v>41616119</v>
      </c>
      <c r="I35" s="14">
        <f t="shared" si="2"/>
        <v>0</v>
      </c>
      <c r="J35" s="19"/>
    </row>
    <row r="36" spans="1:10" s="2" customFormat="1" x14ac:dyDescent="0.25">
      <c r="A36" s="28" t="s">
        <v>53</v>
      </c>
      <c r="B36" s="24" t="s">
        <v>26</v>
      </c>
      <c r="C36" s="26"/>
      <c r="D36" s="22">
        <v>6466296</v>
      </c>
      <c r="E36" s="21">
        <f t="shared" si="0"/>
        <v>6466296</v>
      </c>
      <c r="F36" s="22">
        <v>6466296</v>
      </c>
      <c r="G36" s="11">
        <f t="shared" si="1"/>
        <v>0</v>
      </c>
      <c r="H36" s="22">
        <v>6466296</v>
      </c>
      <c r="I36" s="14">
        <f t="shared" si="2"/>
        <v>0</v>
      </c>
      <c r="J36" s="19"/>
    </row>
    <row r="37" spans="1:10" s="2" customFormat="1" ht="31.7" customHeight="1" x14ac:dyDescent="0.25">
      <c r="A37" s="28" t="s">
        <v>54</v>
      </c>
      <c r="B37" s="24" t="s">
        <v>27</v>
      </c>
      <c r="C37" s="26"/>
      <c r="D37" s="22">
        <v>2872769</v>
      </c>
      <c r="E37" s="21">
        <f t="shared" si="0"/>
        <v>2872769</v>
      </c>
      <c r="F37" s="22">
        <v>2872769</v>
      </c>
      <c r="G37" s="11">
        <f t="shared" si="1"/>
        <v>0</v>
      </c>
      <c r="H37" s="22">
        <v>2872769</v>
      </c>
      <c r="I37" s="14">
        <f t="shared" si="2"/>
        <v>0</v>
      </c>
      <c r="J37" s="19"/>
    </row>
    <row r="38" spans="1:10" s="2" customFormat="1" x14ac:dyDescent="0.25">
      <c r="A38" s="28" t="s">
        <v>28</v>
      </c>
      <c r="B38" s="25" t="s">
        <v>29</v>
      </c>
      <c r="C38" s="26"/>
      <c r="D38" s="22">
        <v>57689</v>
      </c>
      <c r="E38" s="21">
        <f t="shared" si="0"/>
        <v>57689</v>
      </c>
      <c r="F38" s="22">
        <v>57689</v>
      </c>
      <c r="G38" s="11">
        <f t="shared" si="1"/>
        <v>0</v>
      </c>
      <c r="H38" s="22">
        <v>57689</v>
      </c>
      <c r="I38" s="14">
        <f t="shared" si="2"/>
        <v>0</v>
      </c>
      <c r="J38" s="19"/>
    </row>
    <row r="39" spans="1:10" s="2" customFormat="1" x14ac:dyDescent="0.25">
      <c r="A39" s="28" t="s">
        <v>30</v>
      </c>
      <c r="B39" s="25" t="s">
        <v>32</v>
      </c>
      <c r="C39" s="26"/>
      <c r="D39" s="22">
        <v>24529</v>
      </c>
      <c r="E39" s="21">
        <f t="shared" si="0"/>
        <v>24529</v>
      </c>
      <c r="F39" s="22">
        <v>24529</v>
      </c>
      <c r="G39" s="11">
        <f t="shared" si="1"/>
        <v>0</v>
      </c>
      <c r="H39" s="22">
        <v>24529</v>
      </c>
      <c r="I39" s="14">
        <f t="shared" si="2"/>
        <v>0</v>
      </c>
      <c r="J39" s="19"/>
    </row>
    <row r="40" spans="1:10" s="2" customFormat="1" x14ac:dyDescent="0.25">
      <c r="A40" s="28" t="s">
        <v>31</v>
      </c>
      <c r="B40" s="25" t="s">
        <v>34</v>
      </c>
      <c r="C40" s="26"/>
      <c r="D40" s="22">
        <v>1821804</v>
      </c>
      <c r="E40" s="21">
        <f t="shared" si="0"/>
        <v>1821804</v>
      </c>
      <c r="F40" s="22">
        <v>1821804</v>
      </c>
      <c r="G40" s="11">
        <f t="shared" si="1"/>
        <v>0</v>
      </c>
      <c r="H40" s="22">
        <v>1821804</v>
      </c>
      <c r="I40" s="14">
        <f t="shared" si="2"/>
        <v>0</v>
      </c>
      <c r="J40" s="19"/>
    </row>
    <row r="41" spans="1:10" s="2" customFormat="1" x14ac:dyDescent="0.25">
      <c r="A41" s="28" t="s">
        <v>33</v>
      </c>
      <c r="B41" s="25" t="s">
        <v>36</v>
      </c>
      <c r="C41" s="26"/>
      <c r="D41" s="22">
        <v>486973</v>
      </c>
      <c r="E41" s="21">
        <f t="shared" si="0"/>
        <v>486973</v>
      </c>
      <c r="F41" s="22">
        <v>486973</v>
      </c>
      <c r="G41" s="11">
        <f t="shared" si="1"/>
        <v>0</v>
      </c>
      <c r="H41" s="22">
        <v>486973</v>
      </c>
      <c r="I41" s="14">
        <f t="shared" si="2"/>
        <v>0</v>
      </c>
      <c r="J41" s="19"/>
    </row>
    <row r="42" spans="1:10" s="2" customFormat="1" x14ac:dyDescent="0.25">
      <c r="A42" s="28" t="s">
        <v>35</v>
      </c>
      <c r="B42" s="25" t="s">
        <v>37</v>
      </c>
      <c r="C42" s="26"/>
      <c r="D42" s="22">
        <v>481774</v>
      </c>
      <c r="E42" s="21">
        <f t="shared" si="0"/>
        <v>481774</v>
      </c>
      <c r="F42" s="22">
        <v>481774</v>
      </c>
      <c r="G42" s="11">
        <f t="shared" si="1"/>
        <v>0</v>
      </c>
      <c r="H42" s="22">
        <v>481774</v>
      </c>
      <c r="I42" s="14">
        <f t="shared" si="2"/>
        <v>0</v>
      </c>
      <c r="J42" s="19"/>
    </row>
    <row r="43" spans="1:10" s="2" customFormat="1" x14ac:dyDescent="0.25">
      <c r="A43" s="28" t="s">
        <v>55</v>
      </c>
      <c r="B43" s="25" t="s">
        <v>38</v>
      </c>
      <c r="C43" s="26"/>
      <c r="D43" s="22">
        <v>206741</v>
      </c>
      <c r="E43" s="21">
        <f t="shared" si="0"/>
        <v>206741</v>
      </c>
      <c r="F43" s="22">
        <v>206741</v>
      </c>
      <c r="G43" s="11">
        <f t="shared" si="1"/>
        <v>0</v>
      </c>
      <c r="H43" s="22">
        <v>206741</v>
      </c>
      <c r="I43" s="14">
        <f t="shared" si="2"/>
        <v>0</v>
      </c>
      <c r="J43" s="19"/>
    </row>
    <row r="44" spans="1:10" s="2" customFormat="1" ht="12.75" hidden="1" customHeight="1" x14ac:dyDescent="0.25">
      <c r="A44" s="28" t="s">
        <v>47</v>
      </c>
      <c r="B44" s="25" t="s">
        <v>48</v>
      </c>
      <c r="C44" s="26"/>
      <c r="D44" s="22"/>
      <c r="E44" s="21">
        <f t="shared" si="0"/>
        <v>0</v>
      </c>
      <c r="F44" s="22"/>
      <c r="G44" s="11">
        <f t="shared" si="1"/>
        <v>0</v>
      </c>
      <c r="H44" s="22"/>
      <c r="I44" s="14">
        <f t="shared" si="2"/>
        <v>0</v>
      </c>
      <c r="J44" s="19"/>
    </row>
    <row r="45" spans="1:10" s="2" customFormat="1" x14ac:dyDescent="0.25">
      <c r="A45" s="28" t="s">
        <v>56</v>
      </c>
      <c r="B45" s="25" t="s">
        <v>39</v>
      </c>
      <c r="C45" s="26"/>
      <c r="D45" s="22">
        <v>2408514</v>
      </c>
      <c r="E45" s="21">
        <f t="shared" si="0"/>
        <v>2408514</v>
      </c>
      <c r="F45" s="22">
        <v>2408514</v>
      </c>
      <c r="G45" s="11">
        <f t="shared" si="1"/>
        <v>0</v>
      </c>
      <c r="H45" s="22">
        <v>2408514</v>
      </c>
      <c r="I45" s="14">
        <f t="shared" si="2"/>
        <v>0</v>
      </c>
      <c r="J45" s="19"/>
    </row>
    <row r="46" spans="1:10" s="2" customFormat="1" ht="31.5" x14ac:dyDescent="0.25">
      <c r="A46" s="28" t="s">
        <v>57</v>
      </c>
      <c r="B46" s="24" t="s">
        <v>50</v>
      </c>
      <c r="C46" s="27"/>
      <c r="D46" s="22">
        <v>978272</v>
      </c>
      <c r="E46" s="29">
        <f t="shared" si="0"/>
        <v>978272</v>
      </c>
      <c r="F46" s="22">
        <v>978272</v>
      </c>
      <c r="G46" s="11">
        <f t="shared" si="1"/>
        <v>0</v>
      </c>
      <c r="H46" s="22">
        <v>978272</v>
      </c>
      <c r="I46" s="14">
        <f t="shared" si="2"/>
        <v>0</v>
      </c>
      <c r="J46" s="19"/>
    </row>
    <row r="47" spans="1:10" s="2" customFormat="1" ht="66.75" customHeight="1" x14ac:dyDescent="0.25">
      <c r="A47" s="33" t="s">
        <v>65</v>
      </c>
      <c r="B47" s="24" t="s">
        <v>66</v>
      </c>
      <c r="C47" s="27"/>
      <c r="D47" s="22"/>
      <c r="E47" s="21"/>
      <c r="F47" s="22"/>
      <c r="G47" s="11"/>
      <c r="H47" s="22">
        <v>2247560</v>
      </c>
      <c r="I47" s="14"/>
      <c r="J47" s="19"/>
    </row>
    <row r="48" spans="1:10" x14ac:dyDescent="0.25">
      <c r="A48" s="10" t="s">
        <v>58</v>
      </c>
      <c r="B48" s="3" t="s">
        <v>7</v>
      </c>
      <c r="C48" s="12">
        <f>SUM(C49+C50+C51)</f>
        <v>41884114</v>
      </c>
      <c r="D48" s="12">
        <f>SUM(D49+D50+D51)</f>
        <v>43409449</v>
      </c>
      <c r="E48" s="11">
        <f t="shared" si="0"/>
        <v>1525335</v>
      </c>
      <c r="F48" s="12">
        <f>SUM(F49+F50+F51+F52)</f>
        <v>64368692</v>
      </c>
      <c r="G48" s="11">
        <f t="shared" si="1"/>
        <v>20959243</v>
      </c>
      <c r="H48" s="12">
        <f>SUM(H49+H50+H51+H52)</f>
        <v>63610008</v>
      </c>
      <c r="I48" s="14">
        <f t="shared" si="2"/>
        <v>-758684</v>
      </c>
    </row>
    <row r="49" spans="1:9" x14ac:dyDescent="0.25">
      <c r="A49" s="8" t="s">
        <v>59</v>
      </c>
      <c r="B49" s="4" t="s">
        <v>10</v>
      </c>
      <c r="C49" s="13">
        <v>2642636</v>
      </c>
      <c r="D49" s="13">
        <v>3447334</v>
      </c>
      <c r="E49" s="21">
        <f t="shared" si="0"/>
        <v>804698</v>
      </c>
      <c r="F49" s="13">
        <f>3447334-3950</f>
        <v>3443384</v>
      </c>
      <c r="G49" s="11">
        <f t="shared" si="1"/>
        <v>-3950</v>
      </c>
      <c r="H49" s="13">
        <v>2684700</v>
      </c>
      <c r="I49" s="14">
        <f t="shared" si="2"/>
        <v>-758684</v>
      </c>
    </row>
    <row r="50" spans="1:9" x14ac:dyDescent="0.25">
      <c r="A50" s="8" t="s">
        <v>60</v>
      </c>
      <c r="B50" s="4" t="s">
        <v>18</v>
      </c>
      <c r="C50" s="13">
        <v>499587</v>
      </c>
      <c r="D50" s="13">
        <v>499587</v>
      </c>
      <c r="E50" s="21">
        <f t="shared" si="0"/>
        <v>0</v>
      </c>
      <c r="F50" s="13">
        <v>499587</v>
      </c>
      <c r="G50" s="11">
        <f t="shared" si="1"/>
        <v>0</v>
      </c>
      <c r="H50" s="13">
        <v>499587</v>
      </c>
      <c r="I50" s="14">
        <f t="shared" si="2"/>
        <v>0</v>
      </c>
    </row>
    <row r="51" spans="1:9" x14ac:dyDescent="0.25">
      <c r="A51" s="8" t="s">
        <v>61</v>
      </c>
      <c r="B51" s="4" t="s">
        <v>19</v>
      </c>
      <c r="C51" s="13">
        <v>38741891</v>
      </c>
      <c r="D51" s="13">
        <v>39462528</v>
      </c>
      <c r="E51" s="21">
        <f t="shared" si="0"/>
        <v>720637</v>
      </c>
      <c r="F51" s="13">
        <v>41425721</v>
      </c>
      <c r="G51" s="11">
        <f t="shared" si="1"/>
        <v>1963193</v>
      </c>
      <c r="H51" s="13">
        <v>41425721</v>
      </c>
      <c r="I51" s="14">
        <f t="shared" si="2"/>
        <v>0</v>
      </c>
    </row>
    <row r="52" spans="1:9" ht="66.75" customHeight="1" x14ac:dyDescent="0.25">
      <c r="A52" s="8" t="s">
        <v>62</v>
      </c>
      <c r="B52" s="4" t="s">
        <v>51</v>
      </c>
      <c r="C52" s="13"/>
      <c r="D52" s="13"/>
      <c r="E52" s="21"/>
      <c r="F52" s="13">
        <v>19000000</v>
      </c>
      <c r="G52" s="11"/>
      <c r="H52" s="13">
        <v>19000000</v>
      </c>
      <c r="I52" s="14">
        <f t="shared" si="2"/>
        <v>0</v>
      </c>
    </row>
    <row r="53" spans="1:9" ht="31.7" customHeight="1" x14ac:dyDescent="0.25">
      <c r="A53" s="16" t="s">
        <v>63</v>
      </c>
      <c r="B53" s="3" t="s">
        <v>22</v>
      </c>
      <c r="C53" s="12">
        <f>C24+C48</f>
        <v>502608312</v>
      </c>
      <c r="D53" s="12">
        <f>D24+D48</f>
        <v>526135091</v>
      </c>
      <c r="E53" s="30">
        <f t="shared" si="0"/>
        <v>23526779</v>
      </c>
      <c r="F53" s="12">
        <f>F24+F48</f>
        <v>547094334</v>
      </c>
      <c r="G53" s="30">
        <f t="shared" si="1"/>
        <v>20959243</v>
      </c>
      <c r="H53" s="12">
        <f>H24+H48</f>
        <v>546174427</v>
      </c>
      <c r="I53" s="14">
        <f>H53-F53</f>
        <v>-919907</v>
      </c>
    </row>
  </sheetData>
  <mergeCells count="2">
    <mergeCell ref="A20:I20"/>
    <mergeCell ref="A18:H18"/>
  </mergeCells>
  <phoneticPr fontId="1" type="noConversion"/>
  <printOptions horizontalCentered="1"/>
  <pageMargins left="0.23622047244094491" right="0.15748031496062992" top="0" bottom="0" header="0" footer="0"/>
  <pageSetup paperSize="9" scale="68" firstPageNumber="189" fitToHeight="9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2023-11-24T12:10:53Z</dcterms:modified>
</cp:coreProperties>
</file>