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7755"/>
  </bookViews>
  <sheets>
    <sheet name="Приложение № 4.1 (осн)" sheetId="1" r:id="rId1"/>
  </sheets>
  <definedNames>
    <definedName name="_xlnm.Print_Titles" localSheetId="0">'Приложение № 4.1 (осн)'!$22:$22</definedName>
    <definedName name="_xlnm.Print_Area" localSheetId="0">'Приложение № 4.1 (осн)'!$A$1:$E$63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E25" i="1" l="1"/>
  <c r="E26" i="1"/>
  <c r="E31" i="1"/>
  <c r="E32" i="1"/>
  <c r="E34" i="1"/>
  <c r="E36" i="1"/>
  <c r="E37" i="1"/>
  <c r="E38" i="1"/>
  <c r="D33" i="1"/>
  <c r="E33" i="1" s="1"/>
  <c r="D31" i="1"/>
  <c r="E62" i="1"/>
  <c r="E60" i="1"/>
  <c r="E59" i="1" s="1"/>
  <c r="E39" i="1"/>
  <c r="E40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D59" i="1"/>
  <c r="D44" i="1"/>
  <c r="D41" i="1"/>
  <c r="D24" i="1"/>
  <c r="D23" i="1" s="1"/>
  <c r="D63" i="1" l="1"/>
  <c r="C44" i="1"/>
  <c r="E44" i="1" s="1"/>
  <c r="C30" i="1" l="1"/>
  <c r="E30" i="1" s="1"/>
  <c r="C29" i="1"/>
  <c r="E29" i="1" s="1"/>
  <c r="C28" i="1"/>
  <c r="E28" i="1" s="1"/>
  <c r="C27" i="1"/>
  <c r="E27" i="1" s="1"/>
  <c r="C24" i="1" l="1"/>
  <c r="C23" i="1" l="1"/>
  <c r="E24" i="1"/>
  <c r="E23" i="1" s="1"/>
  <c r="E63" i="1" s="1"/>
  <c r="C59" i="1"/>
  <c r="C41" i="1"/>
  <c r="E41" i="1" s="1"/>
  <c r="C35" i="1"/>
  <c r="E35" i="1" s="1"/>
  <c r="C63" i="1" l="1"/>
</calcChain>
</file>

<file path=xl/sharedStrings.xml><?xml version="1.0" encoding="utf-8"?>
<sst xmlns="http://schemas.openxmlformats.org/spreadsheetml/2006/main" count="54" uniqueCount="51">
  <si>
    <t>Код</t>
  </si>
  <si>
    <t>Наименование групп, подгрупп, статей и подстатей доходов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</si>
  <si>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</si>
  <si>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</si>
  <si>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</si>
  <si>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</si>
  <si>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</si>
  <si>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</si>
  <si>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</si>
  <si>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</si>
  <si>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</si>
  <si>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</si>
  <si>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</si>
  <si>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</si>
  <si>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</si>
  <si>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</si>
  <si>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</si>
  <si>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</si>
  <si>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</si>
  <si>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</si>
  <si>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</si>
  <si>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</si>
  <si>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</si>
  <si>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</si>
  <si>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</si>
  <si>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</si>
  <si>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</si>
  <si>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</si>
  <si>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</si>
  <si>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</si>
  <si>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</si>
  <si>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</si>
  <si>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</si>
  <si>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</si>
  <si>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Приложение № 2</t>
  </si>
  <si>
    <t xml:space="preserve">к Решению Тираспольского городского </t>
  </si>
  <si>
    <t>Действующая редакция</t>
  </si>
  <si>
    <t>Отклонение</t>
  </si>
  <si>
    <t>Доходы местного бюджета города Тирасполь в разрезе основных видов налоговых, неналоговых и иных обязательных платежей на 2023 год</t>
  </si>
  <si>
    <t>Совета народных депутатов</t>
  </si>
  <si>
    <t xml:space="preserve">"О внесении изменений 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</si>
  <si>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</si>
  <si>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</si>
  <si>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</si>
  <si>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</si>
  <si>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</si>
  <si>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</si>
  <si>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</si>
  <si>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>Приложение №2</t>
  </si>
  <si>
    <t>Сумма, руб</t>
  </si>
  <si>
    <t>№ 74 от 23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</si>
</sst>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7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3" borderId="4" xfId="0" applyFont="1" applyFill="1" applyBorder="1" applyAlignment="1">
      <alignment horizont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 3" xfId="1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Normal="80" zoomScaleSheetLayoutView="100" workbookViewId="0">
      <selection activeCell="J12" sqref="J12"/>
    </sheetView>
  </sheetViews>
  <sheetFormatPr defaultRowHeight="15.75" x14ac:dyDescent="0.25"/>
  <cols>
    <col min="1" max="1" width="10" style="2" bestFit="1" customWidth="1"/>
    <col min="2" max="2" width="93.85546875" style="1" customWidth="1"/>
    <col min="3" max="3" width="16.85546875" style="3" hidden="1" customWidth="1"/>
    <col min="4" max="4" width="16.7109375" style="3" bestFit="1" customWidth="1"/>
    <col min="5" max="5" width="16.7109375" style="3" hidden="1" customWidth="1"/>
    <col min="6" max="6" width="5" style="4" customWidth="1"/>
    <col min="7" max="101" width="9.140625" style="4"/>
    <col min="102" max="102" width="7.85546875" style="4" customWidth="1"/>
    <col min="103" max="103" width="62.7109375" style="4" customWidth="1"/>
    <col min="104" max="104" width="14.42578125" style="4" customWidth="1"/>
    <col min="105" max="105" width="13.7109375" style="4" customWidth="1"/>
    <col min="106" max="106" width="14.5703125" style="4" customWidth="1"/>
    <col min="107" max="107" width="14" style="4" customWidth="1"/>
    <col min="108" max="109" width="13.42578125" style="4" bestFit="1" customWidth="1"/>
    <col min="110" max="110" width="15.42578125" style="4" customWidth="1"/>
    <col min="111" max="111" width="13.42578125" style="4" bestFit="1" customWidth="1"/>
    <col min="112" max="112" width="14" style="4" customWidth="1"/>
    <col min="113" max="113" width="18.5703125" style="4" customWidth="1"/>
    <col min="114" max="114" width="8.140625" style="4" bestFit="1" customWidth="1"/>
    <col min="115" max="357" width="9.140625" style="4"/>
    <col min="358" max="358" width="7.85546875" style="4" customWidth="1"/>
    <col min="359" max="359" width="62.7109375" style="4" customWidth="1"/>
    <col min="360" max="360" width="14.42578125" style="4" customWidth="1"/>
    <col min="361" max="361" width="13.7109375" style="4" customWidth="1"/>
    <col min="362" max="362" width="14.5703125" style="4" customWidth="1"/>
    <col min="363" max="363" width="14" style="4" customWidth="1"/>
    <col min="364" max="365" width="13.42578125" style="4" bestFit="1" customWidth="1"/>
    <col min="366" max="366" width="15.42578125" style="4" customWidth="1"/>
    <col min="367" max="367" width="13.42578125" style="4" bestFit="1" customWidth="1"/>
    <col min="368" max="368" width="14" style="4" customWidth="1"/>
    <col min="369" max="369" width="18.5703125" style="4" customWidth="1"/>
    <col min="370" max="370" width="8.140625" style="4" bestFit="1" customWidth="1"/>
    <col min="371" max="613" width="9.140625" style="4"/>
    <col min="614" max="614" width="7.85546875" style="4" customWidth="1"/>
    <col min="615" max="615" width="62.7109375" style="4" customWidth="1"/>
    <col min="616" max="616" width="14.42578125" style="4" customWidth="1"/>
    <col min="617" max="617" width="13.7109375" style="4" customWidth="1"/>
    <col min="618" max="618" width="14.5703125" style="4" customWidth="1"/>
    <col min="619" max="619" width="14" style="4" customWidth="1"/>
    <col min="620" max="621" width="13.42578125" style="4" bestFit="1" customWidth="1"/>
    <col min="622" max="622" width="15.42578125" style="4" customWidth="1"/>
    <col min="623" max="623" width="13.42578125" style="4" bestFit="1" customWidth="1"/>
    <col min="624" max="624" width="14" style="4" customWidth="1"/>
    <col min="625" max="625" width="18.5703125" style="4" customWidth="1"/>
    <col min="626" max="626" width="8.140625" style="4" bestFit="1" customWidth="1"/>
    <col min="627" max="869" width="9.140625" style="4"/>
    <col min="870" max="870" width="7.85546875" style="4" customWidth="1"/>
    <col min="871" max="871" width="62.7109375" style="4" customWidth="1"/>
    <col min="872" max="872" width="14.42578125" style="4" customWidth="1"/>
    <col min="873" max="873" width="13.7109375" style="4" customWidth="1"/>
    <col min="874" max="874" width="14.5703125" style="4" customWidth="1"/>
    <col min="875" max="875" width="14" style="4" customWidth="1"/>
    <col min="876" max="877" width="13.42578125" style="4" bestFit="1" customWidth="1"/>
    <col min="878" max="878" width="15.42578125" style="4" customWidth="1"/>
    <col min="879" max="879" width="13.42578125" style="4" bestFit="1" customWidth="1"/>
    <col min="880" max="880" width="14" style="4" customWidth="1"/>
    <col min="881" max="881" width="18.5703125" style="4" customWidth="1"/>
    <col min="882" max="882" width="8.140625" style="4" bestFit="1" customWidth="1"/>
    <col min="883" max="1125" width="9.140625" style="4"/>
    <col min="1126" max="1126" width="7.85546875" style="4" customWidth="1"/>
    <col min="1127" max="1127" width="62.7109375" style="4" customWidth="1"/>
    <col min="1128" max="1128" width="14.42578125" style="4" customWidth="1"/>
    <col min="1129" max="1129" width="13.7109375" style="4" customWidth="1"/>
    <col min="1130" max="1130" width="14.5703125" style="4" customWidth="1"/>
    <col min="1131" max="1131" width="14" style="4" customWidth="1"/>
    <col min="1132" max="1133" width="13.42578125" style="4" bestFit="1" customWidth="1"/>
    <col min="1134" max="1134" width="15.42578125" style="4" customWidth="1"/>
    <col min="1135" max="1135" width="13.42578125" style="4" bestFit="1" customWidth="1"/>
    <col min="1136" max="1136" width="14" style="4" customWidth="1"/>
    <col min="1137" max="1137" width="18.5703125" style="4" customWidth="1"/>
    <col min="1138" max="1138" width="8.140625" style="4" bestFit="1" customWidth="1"/>
    <col min="1139" max="1381" width="9.140625" style="4"/>
    <col min="1382" max="1382" width="7.85546875" style="4" customWidth="1"/>
    <col min="1383" max="1383" width="62.7109375" style="4" customWidth="1"/>
    <col min="1384" max="1384" width="14.42578125" style="4" customWidth="1"/>
    <col min="1385" max="1385" width="13.7109375" style="4" customWidth="1"/>
    <col min="1386" max="1386" width="14.5703125" style="4" customWidth="1"/>
    <col min="1387" max="1387" width="14" style="4" customWidth="1"/>
    <col min="1388" max="1389" width="13.42578125" style="4" bestFit="1" customWidth="1"/>
    <col min="1390" max="1390" width="15.42578125" style="4" customWidth="1"/>
    <col min="1391" max="1391" width="13.42578125" style="4" bestFit="1" customWidth="1"/>
    <col min="1392" max="1392" width="14" style="4" customWidth="1"/>
    <col min="1393" max="1393" width="18.5703125" style="4" customWidth="1"/>
    <col min="1394" max="1394" width="8.140625" style="4" bestFit="1" customWidth="1"/>
    <col min="1395" max="1637" width="9.140625" style="4"/>
    <col min="1638" max="1638" width="7.85546875" style="4" customWidth="1"/>
    <col min="1639" max="1639" width="62.7109375" style="4" customWidth="1"/>
    <col min="1640" max="1640" width="14.42578125" style="4" customWidth="1"/>
    <col min="1641" max="1641" width="13.7109375" style="4" customWidth="1"/>
    <col min="1642" max="1642" width="14.5703125" style="4" customWidth="1"/>
    <col min="1643" max="1643" width="14" style="4" customWidth="1"/>
    <col min="1644" max="1645" width="13.42578125" style="4" bestFit="1" customWidth="1"/>
    <col min="1646" max="1646" width="15.42578125" style="4" customWidth="1"/>
    <col min="1647" max="1647" width="13.42578125" style="4" bestFit="1" customWidth="1"/>
    <col min="1648" max="1648" width="14" style="4" customWidth="1"/>
    <col min="1649" max="1649" width="18.5703125" style="4" customWidth="1"/>
    <col min="1650" max="1650" width="8.140625" style="4" bestFit="1" customWidth="1"/>
    <col min="1651" max="1893" width="9.140625" style="4"/>
    <col min="1894" max="1894" width="7.85546875" style="4" customWidth="1"/>
    <col min="1895" max="1895" width="62.7109375" style="4" customWidth="1"/>
    <col min="1896" max="1896" width="14.42578125" style="4" customWidth="1"/>
    <col min="1897" max="1897" width="13.7109375" style="4" customWidth="1"/>
    <col min="1898" max="1898" width="14.5703125" style="4" customWidth="1"/>
    <col min="1899" max="1899" width="14" style="4" customWidth="1"/>
    <col min="1900" max="1901" width="13.42578125" style="4" bestFit="1" customWidth="1"/>
    <col min="1902" max="1902" width="15.42578125" style="4" customWidth="1"/>
    <col min="1903" max="1903" width="13.42578125" style="4" bestFit="1" customWidth="1"/>
    <col min="1904" max="1904" width="14" style="4" customWidth="1"/>
    <col min="1905" max="1905" width="18.5703125" style="4" customWidth="1"/>
    <col min="1906" max="1906" width="8.140625" style="4" bestFit="1" customWidth="1"/>
    <col min="1907" max="2149" width="9.140625" style="4"/>
    <col min="2150" max="2150" width="7.85546875" style="4" customWidth="1"/>
    <col min="2151" max="2151" width="62.7109375" style="4" customWidth="1"/>
    <col min="2152" max="2152" width="14.42578125" style="4" customWidth="1"/>
    <col min="2153" max="2153" width="13.7109375" style="4" customWidth="1"/>
    <col min="2154" max="2154" width="14.5703125" style="4" customWidth="1"/>
    <col min="2155" max="2155" width="14" style="4" customWidth="1"/>
    <col min="2156" max="2157" width="13.42578125" style="4" bestFit="1" customWidth="1"/>
    <col min="2158" max="2158" width="15.42578125" style="4" customWidth="1"/>
    <col min="2159" max="2159" width="13.42578125" style="4" bestFit="1" customWidth="1"/>
    <col min="2160" max="2160" width="14" style="4" customWidth="1"/>
    <col min="2161" max="2161" width="18.5703125" style="4" customWidth="1"/>
    <col min="2162" max="2162" width="8.140625" style="4" bestFit="1" customWidth="1"/>
    <col min="2163" max="2405" width="9.140625" style="4"/>
    <col min="2406" max="2406" width="7.85546875" style="4" customWidth="1"/>
    <col min="2407" max="2407" width="62.7109375" style="4" customWidth="1"/>
    <col min="2408" max="2408" width="14.42578125" style="4" customWidth="1"/>
    <col min="2409" max="2409" width="13.7109375" style="4" customWidth="1"/>
    <col min="2410" max="2410" width="14.5703125" style="4" customWidth="1"/>
    <col min="2411" max="2411" width="14" style="4" customWidth="1"/>
    <col min="2412" max="2413" width="13.42578125" style="4" bestFit="1" customWidth="1"/>
    <col min="2414" max="2414" width="15.42578125" style="4" customWidth="1"/>
    <col min="2415" max="2415" width="13.42578125" style="4" bestFit="1" customWidth="1"/>
    <col min="2416" max="2416" width="14" style="4" customWidth="1"/>
    <col min="2417" max="2417" width="18.5703125" style="4" customWidth="1"/>
    <col min="2418" max="2418" width="8.140625" style="4" bestFit="1" customWidth="1"/>
    <col min="2419" max="2661" width="9.140625" style="4"/>
    <col min="2662" max="2662" width="7.85546875" style="4" customWidth="1"/>
    <col min="2663" max="2663" width="62.7109375" style="4" customWidth="1"/>
    <col min="2664" max="2664" width="14.42578125" style="4" customWidth="1"/>
    <col min="2665" max="2665" width="13.7109375" style="4" customWidth="1"/>
    <col min="2666" max="2666" width="14.5703125" style="4" customWidth="1"/>
    <col min="2667" max="2667" width="14" style="4" customWidth="1"/>
    <col min="2668" max="2669" width="13.42578125" style="4" bestFit="1" customWidth="1"/>
    <col min="2670" max="2670" width="15.42578125" style="4" customWidth="1"/>
    <col min="2671" max="2671" width="13.42578125" style="4" bestFit="1" customWidth="1"/>
    <col min="2672" max="2672" width="14" style="4" customWidth="1"/>
    <col min="2673" max="2673" width="18.5703125" style="4" customWidth="1"/>
    <col min="2674" max="2674" width="8.140625" style="4" bestFit="1" customWidth="1"/>
    <col min="2675" max="2917" width="9.140625" style="4"/>
    <col min="2918" max="2918" width="7.85546875" style="4" customWidth="1"/>
    <col min="2919" max="2919" width="62.7109375" style="4" customWidth="1"/>
    <col min="2920" max="2920" width="14.42578125" style="4" customWidth="1"/>
    <col min="2921" max="2921" width="13.7109375" style="4" customWidth="1"/>
    <col min="2922" max="2922" width="14.5703125" style="4" customWidth="1"/>
    <col min="2923" max="2923" width="14" style="4" customWidth="1"/>
    <col min="2924" max="2925" width="13.42578125" style="4" bestFit="1" customWidth="1"/>
    <col min="2926" max="2926" width="15.42578125" style="4" customWidth="1"/>
    <col min="2927" max="2927" width="13.42578125" style="4" bestFit="1" customWidth="1"/>
    <col min="2928" max="2928" width="14" style="4" customWidth="1"/>
    <col min="2929" max="2929" width="18.5703125" style="4" customWidth="1"/>
    <col min="2930" max="2930" width="8.140625" style="4" bestFit="1" customWidth="1"/>
    <col min="2931" max="3173" width="9.140625" style="4"/>
    <col min="3174" max="3174" width="7.85546875" style="4" customWidth="1"/>
    <col min="3175" max="3175" width="62.7109375" style="4" customWidth="1"/>
    <col min="3176" max="3176" width="14.42578125" style="4" customWidth="1"/>
    <col min="3177" max="3177" width="13.7109375" style="4" customWidth="1"/>
    <col min="3178" max="3178" width="14.5703125" style="4" customWidth="1"/>
    <col min="3179" max="3179" width="14" style="4" customWidth="1"/>
    <col min="3180" max="3181" width="13.42578125" style="4" bestFit="1" customWidth="1"/>
    <col min="3182" max="3182" width="15.42578125" style="4" customWidth="1"/>
    <col min="3183" max="3183" width="13.42578125" style="4" bestFit="1" customWidth="1"/>
    <col min="3184" max="3184" width="14" style="4" customWidth="1"/>
    <col min="3185" max="3185" width="18.5703125" style="4" customWidth="1"/>
    <col min="3186" max="3186" width="8.140625" style="4" bestFit="1" customWidth="1"/>
    <col min="3187" max="3429" width="9.140625" style="4"/>
    <col min="3430" max="3430" width="7.85546875" style="4" customWidth="1"/>
    <col min="3431" max="3431" width="62.7109375" style="4" customWidth="1"/>
    <col min="3432" max="3432" width="14.42578125" style="4" customWidth="1"/>
    <col min="3433" max="3433" width="13.7109375" style="4" customWidth="1"/>
    <col min="3434" max="3434" width="14.5703125" style="4" customWidth="1"/>
    <col min="3435" max="3435" width="14" style="4" customWidth="1"/>
    <col min="3436" max="3437" width="13.42578125" style="4" bestFit="1" customWidth="1"/>
    <col min="3438" max="3438" width="15.42578125" style="4" customWidth="1"/>
    <col min="3439" max="3439" width="13.42578125" style="4" bestFit="1" customWidth="1"/>
    <col min="3440" max="3440" width="14" style="4" customWidth="1"/>
    <col min="3441" max="3441" width="18.5703125" style="4" customWidth="1"/>
    <col min="3442" max="3442" width="8.140625" style="4" bestFit="1" customWidth="1"/>
    <col min="3443" max="3685" width="9.140625" style="4"/>
    <col min="3686" max="3686" width="7.85546875" style="4" customWidth="1"/>
    <col min="3687" max="3687" width="62.7109375" style="4" customWidth="1"/>
    <col min="3688" max="3688" width="14.42578125" style="4" customWidth="1"/>
    <col min="3689" max="3689" width="13.7109375" style="4" customWidth="1"/>
    <col min="3690" max="3690" width="14.5703125" style="4" customWidth="1"/>
    <col min="3691" max="3691" width="14" style="4" customWidth="1"/>
    <col min="3692" max="3693" width="13.42578125" style="4" bestFit="1" customWidth="1"/>
    <col min="3694" max="3694" width="15.42578125" style="4" customWidth="1"/>
    <col min="3695" max="3695" width="13.42578125" style="4" bestFit="1" customWidth="1"/>
    <col min="3696" max="3696" width="14" style="4" customWidth="1"/>
    <col min="3697" max="3697" width="18.5703125" style="4" customWidth="1"/>
    <col min="3698" max="3698" width="8.140625" style="4" bestFit="1" customWidth="1"/>
    <col min="3699" max="3941" width="9.140625" style="4"/>
    <col min="3942" max="3942" width="7.85546875" style="4" customWidth="1"/>
    <col min="3943" max="3943" width="62.7109375" style="4" customWidth="1"/>
    <col min="3944" max="3944" width="14.42578125" style="4" customWidth="1"/>
    <col min="3945" max="3945" width="13.7109375" style="4" customWidth="1"/>
    <col min="3946" max="3946" width="14.5703125" style="4" customWidth="1"/>
    <col min="3947" max="3947" width="14" style="4" customWidth="1"/>
    <col min="3948" max="3949" width="13.42578125" style="4" bestFit="1" customWidth="1"/>
    <col min="3950" max="3950" width="15.42578125" style="4" customWidth="1"/>
    <col min="3951" max="3951" width="13.42578125" style="4" bestFit="1" customWidth="1"/>
    <col min="3952" max="3952" width="14" style="4" customWidth="1"/>
    <col min="3953" max="3953" width="18.5703125" style="4" customWidth="1"/>
    <col min="3954" max="3954" width="8.140625" style="4" bestFit="1" customWidth="1"/>
    <col min="3955" max="4197" width="9.140625" style="4"/>
    <col min="4198" max="4198" width="7.85546875" style="4" customWidth="1"/>
    <col min="4199" max="4199" width="62.7109375" style="4" customWidth="1"/>
    <col min="4200" max="4200" width="14.42578125" style="4" customWidth="1"/>
    <col min="4201" max="4201" width="13.7109375" style="4" customWidth="1"/>
    <col min="4202" max="4202" width="14.5703125" style="4" customWidth="1"/>
    <col min="4203" max="4203" width="14" style="4" customWidth="1"/>
    <col min="4204" max="4205" width="13.42578125" style="4" bestFit="1" customWidth="1"/>
    <col min="4206" max="4206" width="15.42578125" style="4" customWidth="1"/>
    <col min="4207" max="4207" width="13.42578125" style="4" bestFit="1" customWidth="1"/>
    <col min="4208" max="4208" width="14" style="4" customWidth="1"/>
    <col min="4209" max="4209" width="18.5703125" style="4" customWidth="1"/>
    <col min="4210" max="4210" width="8.140625" style="4" bestFit="1" customWidth="1"/>
    <col min="4211" max="4453" width="9.140625" style="4"/>
    <col min="4454" max="4454" width="7.85546875" style="4" customWidth="1"/>
    <col min="4455" max="4455" width="62.7109375" style="4" customWidth="1"/>
    <col min="4456" max="4456" width="14.42578125" style="4" customWidth="1"/>
    <col min="4457" max="4457" width="13.7109375" style="4" customWidth="1"/>
    <col min="4458" max="4458" width="14.5703125" style="4" customWidth="1"/>
    <col min="4459" max="4459" width="14" style="4" customWidth="1"/>
    <col min="4460" max="4461" width="13.42578125" style="4" bestFit="1" customWidth="1"/>
    <col min="4462" max="4462" width="15.42578125" style="4" customWidth="1"/>
    <col min="4463" max="4463" width="13.42578125" style="4" bestFit="1" customWidth="1"/>
    <col min="4464" max="4464" width="14" style="4" customWidth="1"/>
    <col min="4465" max="4465" width="18.5703125" style="4" customWidth="1"/>
    <col min="4466" max="4466" width="8.140625" style="4" bestFit="1" customWidth="1"/>
    <col min="4467" max="4709" width="9.140625" style="4"/>
    <col min="4710" max="4710" width="7.85546875" style="4" customWidth="1"/>
    <col min="4711" max="4711" width="62.7109375" style="4" customWidth="1"/>
    <col min="4712" max="4712" width="14.42578125" style="4" customWidth="1"/>
    <col min="4713" max="4713" width="13.7109375" style="4" customWidth="1"/>
    <col min="4714" max="4714" width="14.5703125" style="4" customWidth="1"/>
    <col min="4715" max="4715" width="14" style="4" customWidth="1"/>
    <col min="4716" max="4717" width="13.42578125" style="4" bestFit="1" customWidth="1"/>
    <col min="4718" max="4718" width="15.42578125" style="4" customWidth="1"/>
    <col min="4719" max="4719" width="13.42578125" style="4" bestFit="1" customWidth="1"/>
    <col min="4720" max="4720" width="14" style="4" customWidth="1"/>
    <col min="4721" max="4721" width="18.5703125" style="4" customWidth="1"/>
    <col min="4722" max="4722" width="8.140625" style="4" bestFit="1" customWidth="1"/>
    <col min="4723" max="4965" width="9.140625" style="4"/>
    <col min="4966" max="4966" width="7.85546875" style="4" customWidth="1"/>
    <col min="4967" max="4967" width="62.7109375" style="4" customWidth="1"/>
    <col min="4968" max="4968" width="14.42578125" style="4" customWidth="1"/>
    <col min="4969" max="4969" width="13.7109375" style="4" customWidth="1"/>
    <col min="4970" max="4970" width="14.5703125" style="4" customWidth="1"/>
    <col min="4971" max="4971" width="14" style="4" customWidth="1"/>
    <col min="4972" max="4973" width="13.42578125" style="4" bestFit="1" customWidth="1"/>
    <col min="4974" max="4974" width="15.42578125" style="4" customWidth="1"/>
    <col min="4975" max="4975" width="13.42578125" style="4" bestFit="1" customWidth="1"/>
    <col min="4976" max="4976" width="14" style="4" customWidth="1"/>
    <col min="4977" max="4977" width="18.5703125" style="4" customWidth="1"/>
    <col min="4978" max="4978" width="8.140625" style="4" bestFit="1" customWidth="1"/>
    <col min="4979" max="5221" width="9.140625" style="4"/>
    <col min="5222" max="5222" width="7.85546875" style="4" customWidth="1"/>
    <col min="5223" max="5223" width="62.7109375" style="4" customWidth="1"/>
    <col min="5224" max="5224" width="14.42578125" style="4" customWidth="1"/>
    <col min="5225" max="5225" width="13.7109375" style="4" customWidth="1"/>
    <col min="5226" max="5226" width="14.5703125" style="4" customWidth="1"/>
    <col min="5227" max="5227" width="14" style="4" customWidth="1"/>
    <col min="5228" max="5229" width="13.42578125" style="4" bestFit="1" customWidth="1"/>
    <col min="5230" max="5230" width="15.42578125" style="4" customWidth="1"/>
    <col min="5231" max="5231" width="13.42578125" style="4" bestFit="1" customWidth="1"/>
    <col min="5232" max="5232" width="14" style="4" customWidth="1"/>
    <col min="5233" max="5233" width="18.5703125" style="4" customWidth="1"/>
    <col min="5234" max="5234" width="8.140625" style="4" bestFit="1" customWidth="1"/>
    <col min="5235" max="5477" width="9.140625" style="4"/>
    <col min="5478" max="5478" width="7.85546875" style="4" customWidth="1"/>
    <col min="5479" max="5479" width="62.7109375" style="4" customWidth="1"/>
    <col min="5480" max="5480" width="14.42578125" style="4" customWidth="1"/>
    <col min="5481" max="5481" width="13.7109375" style="4" customWidth="1"/>
    <col min="5482" max="5482" width="14.5703125" style="4" customWidth="1"/>
    <col min="5483" max="5483" width="14" style="4" customWidth="1"/>
    <col min="5484" max="5485" width="13.42578125" style="4" bestFit="1" customWidth="1"/>
    <col min="5486" max="5486" width="15.42578125" style="4" customWidth="1"/>
    <col min="5487" max="5487" width="13.42578125" style="4" bestFit="1" customWidth="1"/>
    <col min="5488" max="5488" width="14" style="4" customWidth="1"/>
    <col min="5489" max="5489" width="18.5703125" style="4" customWidth="1"/>
    <col min="5490" max="5490" width="8.140625" style="4" bestFit="1" customWidth="1"/>
    <col min="5491" max="5733" width="9.140625" style="4"/>
    <col min="5734" max="5734" width="7.85546875" style="4" customWidth="1"/>
    <col min="5735" max="5735" width="62.7109375" style="4" customWidth="1"/>
    <col min="5736" max="5736" width="14.42578125" style="4" customWidth="1"/>
    <col min="5737" max="5737" width="13.7109375" style="4" customWidth="1"/>
    <col min="5738" max="5738" width="14.5703125" style="4" customWidth="1"/>
    <col min="5739" max="5739" width="14" style="4" customWidth="1"/>
    <col min="5740" max="5741" width="13.42578125" style="4" bestFit="1" customWidth="1"/>
    <col min="5742" max="5742" width="15.42578125" style="4" customWidth="1"/>
    <col min="5743" max="5743" width="13.42578125" style="4" bestFit="1" customWidth="1"/>
    <col min="5744" max="5744" width="14" style="4" customWidth="1"/>
    <col min="5745" max="5745" width="18.5703125" style="4" customWidth="1"/>
    <col min="5746" max="5746" width="8.140625" style="4" bestFit="1" customWidth="1"/>
    <col min="5747" max="5989" width="9.140625" style="4"/>
    <col min="5990" max="5990" width="7.85546875" style="4" customWidth="1"/>
    <col min="5991" max="5991" width="62.7109375" style="4" customWidth="1"/>
    <col min="5992" max="5992" width="14.42578125" style="4" customWidth="1"/>
    <col min="5993" max="5993" width="13.7109375" style="4" customWidth="1"/>
    <col min="5994" max="5994" width="14.5703125" style="4" customWidth="1"/>
    <col min="5995" max="5995" width="14" style="4" customWidth="1"/>
    <col min="5996" max="5997" width="13.42578125" style="4" bestFit="1" customWidth="1"/>
    <col min="5998" max="5998" width="15.42578125" style="4" customWidth="1"/>
    <col min="5999" max="5999" width="13.42578125" style="4" bestFit="1" customWidth="1"/>
    <col min="6000" max="6000" width="14" style="4" customWidth="1"/>
    <col min="6001" max="6001" width="18.5703125" style="4" customWidth="1"/>
    <col min="6002" max="6002" width="8.140625" style="4" bestFit="1" customWidth="1"/>
    <col min="6003" max="6245" width="9.140625" style="4"/>
    <col min="6246" max="6246" width="7.85546875" style="4" customWidth="1"/>
    <col min="6247" max="6247" width="62.7109375" style="4" customWidth="1"/>
    <col min="6248" max="6248" width="14.42578125" style="4" customWidth="1"/>
    <col min="6249" max="6249" width="13.7109375" style="4" customWidth="1"/>
    <col min="6250" max="6250" width="14.5703125" style="4" customWidth="1"/>
    <col min="6251" max="6251" width="14" style="4" customWidth="1"/>
    <col min="6252" max="6253" width="13.42578125" style="4" bestFit="1" customWidth="1"/>
    <col min="6254" max="6254" width="15.42578125" style="4" customWidth="1"/>
    <col min="6255" max="6255" width="13.42578125" style="4" bestFit="1" customWidth="1"/>
    <col min="6256" max="6256" width="14" style="4" customWidth="1"/>
    <col min="6257" max="6257" width="18.5703125" style="4" customWidth="1"/>
    <col min="6258" max="6258" width="8.140625" style="4" bestFit="1" customWidth="1"/>
    <col min="6259" max="6501" width="9.140625" style="4"/>
    <col min="6502" max="6502" width="7.85546875" style="4" customWidth="1"/>
    <col min="6503" max="6503" width="62.7109375" style="4" customWidth="1"/>
    <col min="6504" max="6504" width="14.42578125" style="4" customWidth="1"/>
    <col min="6505" max="6505" width="13.7109375" style="4" customWidth="1"/>
    <col min="6506" max="6506" width="14.5703125" style="4" customWidth="1"/>
    <col min="6507" max="6507" width="14" style="4" customWidth="1"/>
    <col min="6508" max="6509" width="13.42578125" style="4" bestFit="1" customWidth="1"/>
    <col min="6510" max="6510" width="15.42578125" style="4" customWidth="1"/>
    <col min="6511" max="6511" width="13.42578125" style="4" bestFit="1" customWidth="1"/>
    <col min="6512" max="6512" width="14" style="4" customWidth="1"/>
    <col min="6513" max="6513" width="18.5703125" style="4" customWidth="1"/>
    <col min="6514" max="6514" width="8.140625" style="4" bestFit="1" customWidth="1"/>
    <col min="6515" max="6757" width="9.140625" style="4"/>
    <col min="6758" max="6758" width="7.85546875" style="4" customWidth="1"/>
    <col min="6759" max="6759" width="62.7109375" style="4" customWidth="1"/>
    <col min="6760" max="6760" width="14.42578125" style="4" customWidth="1"/>
    <col min="6761" max="6761" width="13.7109375" style="4" customWidth="1"/>
    <col min="6762" max="6762" width="14.5703125" style="4" customWidth="1"/>
    <col min="6763" max="6763" width="14" style="4" customWidth="1"/>
    <col min="6764" max="6765" width="13.42578125" style="4" bestFit="1" customWidth="1"/>
    <col min="6766" max="6766" width="15.42578125" style="4" customWidth="1"/>
    <col min="6767" max="6767" width="13.42578125" style="4" bestFit="1" customWidth="1"/>
    <col min="6768" max="6768" width="14" style="4" customWidth="1"/>
    <col min="6769" max="6769" width="18.5703125" style="4" customWidth="1"/>
    <col min="6770" max="6770" width="8.140625" style="4" bestFit="1" customWidth="1"/>
    <col min="6771" max="7013" width="9.140625" style="4"/>
    <col min="7014" max="7014" width="7.85546875" style="4" customWidth="1"/>
    <col min="7015" max="7015" width="62.7109375" style="4" customWidth="1"/>
    <col min="7016" max="7016" width="14.42578125" style="4" customWidth="1"/>
    <col min="7017" max="7017" width="13.7109375" style="4" customWidth="1"/>
    <col min="7018" max="7018" width="14.5703125" style="4" customWidth="1"/>
    <col min="7019" max="7019" width="14" style="4" customWidth="1"/>
    <col min="7020" max="7021" width="13.42578125" style="4" bestFit="1" customWidth="1"/>
    <col min="7022" max="7022" width="15.42578125" style="4" customWidth="1"/>
    <col min="7023" max="7023" width="13.42578125" style="4" bestFit="1" customWidth="1"/>
    <col min="7024" max="7024" width="14" style="4" customWidth="1"/>
    <col min="7025" max="7025" width="18.5703125" style="4" customWidth="1"/>
    <col min="7026" max="7026" width="8.140625" style="4" bestFit="1" customWidth="1"/>
    <col min="7027" max="7269" width="9.140625" style="4"/>
    <col min="7270" max="7270" width="7.85546875" style="4" customWidth="1"/>
    <col min="7271" max="7271" width="62.7109375" style="4" customWidth="1"/>
    <col min="7272" max="7272" width="14.42578125" style="4" customWidth="1"/>
    <col min="7273" max="7273" width="13.7109375" style="4" customWidth="1"/>
    <col min="7274" max="7274" width="14.5703125" style="4" customWidth="1"/>
    <col min="7275" max="7275" width="14" style="4" customWidth="1"/>
    <col min="7276" max="7277" width="13.42578125" style="4" bestFit="1" customWidth="1"/>
    <col min="7278" max="7278" width="15.42578125" style="4" customWidth="1"/>
    <col min="7279" max="7279" width="13.42578125" style="4" bestFit="1" customWidth="1"/>
    <col min="7280" max="7280" width="14" style="4" customWidth="1"/>
    <col min="7281" max="7281" width="18.5703125" style="4" customWidth="1"/>
    <col min="7282" max="7282" width="8.140625" style="4" bestFit="1" customWidth="1"/>
    <col min="7283" max="7525" width="9.140625" style="4"/>
    <col min="7526" max="7526" width="7.85546875" style="4" customWidth="1"/>
    <col min="7527" max="7527" width="62.7109375" style="4" customWidth="1"/>
    <col min="7528" max="7528" width="14.42578125" style="4" customWidth="1"/>
    <col min="7529" max="7529" width="13.7109375" style="4" customWidth="1"/>
    <col min="7530" max="7530" width="14.5703125" style="4" customWidth="1"/>
    <col min="7531" max="7531" width="14" style="4" customWidth="1"/>
    <col min="7532" max="7533" width="13.42578125" style="4" bestFit="1" customWidth="1"/>
    <col min="7534" max="7534" width="15.42578125" style="4" customWidth="1"/>
    <col min="7535" max="7535" width="13.42578125" style="4" bestFit="1" customWidth="1"/>
    <col min="7536" max="7536" width="14" style="4" customWidth="1"/>
    <col min="7537" max="7537" width="18.5703125" style="4" customWidth="1"/>
    <col min="7538" max="7538" width="8.140625" style="4" bestFit="1" customWidth="1"/>
    <col min="7539" max="7781" width="9.140625" style="4"/>
    <col min="7782" max="7782" width="7.85546875" style="4" customWidth="1"/>
    <col min="7783" max="7783" width="62.7109375" style="4" customWidth="1"/>
    <col min="7784" max="7784" width="14.42578125" style="4" customWidth="1"/>
    <col min="7785" max="7785" width="13.7109375" style="4" customWidth="1"/>
    <col min="7786" max="7786" width="14.5703125" style="4" customWidth="1"/>
    <col min="7787" max="7787" width="14" style="4" customWidth="1"/>
    <col min="7788" max="7789" width="13.42578125" style="4" bestFit="1" customWidth="1"/>
    <col min="7790" max="7790" width="15.42578125" style="4" customWidth="1"/>
    <col min="7791" max="7791" width="13.42578125" style="4" bestFit="1" customWidth="1"/>
    <col min="7792" max="7792" width="14" style="4" customWidth="1"/>
    <col min="7793" max="7793" width="18.5703125" style="4" customWidth="1"/>
    <col min="7794" max="7794" width="8.140625" style="4" bestFit="1" customWidth="1"/>
    <col min="7795" max="8037" width="9.140625" style="4"/>
    <col min="8038" max="8038" width="7.85546875" style="4" customWidth="1"/>
    <col min="8039" max="8039" width="62.7109375" style="4" customWidth="1"/>
    <col min="8040" max="8040" width="14.42578125" style="4" customWidth="1"/>
    <col min="8041" max="8041" width="13.7109375" style="4" customWidth="1"/>
    <col min="8042" max="8042" width="14.5703125" style="4" customWidth="1"/>
    <col min="8043" max="8043" width="14" style="4" customWidth="1"/>
    <col min="8044" max="8045" width="13.42578125" style="4" bestFit="1" customWidth="1"/>
    <col min="8046" max="8046" width="15.42578125" style="4" customWidth="1"/>
    <col min="8047" max="8047" width="13.42578125" style="4" bestFit="1" customWidth="1"/>
    <col min="8048" max="8048" width="14" style="4" customWidth="1"/>
    <col min="8049" max="8049" width="18.5703125" style="4" customWidth="1"/>
    <col min="8050" max="8050" width="8.140625" style="4" bestFit="1" customWidth="1"/>
    <col min="8051" max="8293" width="9.140625" style="4"/>
    <col min="8294" max="8294" width="7.85546875" style="4" customWidth="1"/>
    <col min="8295" max="8295" width="62.7109375" style="4" customWidth="1"/>
    <col min="8296" max="8296" width="14.42578125" style="4" customWidth="1"/>
    <col min="8297" max="8297" width="13.7109375" style="4" customWidth="1"/>
    <col min="8298" max="8298" width="14.5703125" style="4" customWidth="1"/>
    <col min="8299" max="8299" width="14" style="4" customWidth="1"/>
    <col min="8300" max="8301" width="13.42578125" style="4" bestFit="1" customWidth="1"/>
    <col min="8302" max="8302" width="15.42578125" style="4" customWidth="1"/>
    <col min="8303" max="8303" width="13.42578125" style="4" bestFit="1" customWidth="1"/>
    <col min="8304" max="8304" width="14" style="4" customWidth="1"/>
    <col min="8305" max="8305" width="18.5703125" style="4" customWidth="1"/>
    <col min="8306" max="8306" width="8.140625" style="4" bestFit="1" customWidth="1"/>
    <col min="8307" max="8549" width="9.140625" style="4"/>
    <col min="8550" max="8550" width="7.85546875" style="4" customWidth="1"/>
    <col min="8551" max="8551" width="62.7109375" style="4" customWidth="1"/>
    <col min="8552" max="8552" width="14.42578125" style="4" customWidth="1"/>
    <col min="8553" max="8553" width="13.7109375" style="4" customWidth="1"/>
    <col min="8554" max="8554" width="14.5703125" style="4" customWidth="1"/>
    <col min="8555" max="8555" width="14" style="4" customWidth="1"/>
    <col min="8556" max="8557" width="13.42578125" style="4" bestFit="1" customWidth="1"/>
    <col min="8558" max="8558" width="15.42578125" style="4" customWidth="1"/>
    <col min="8559" max="8559" width="13.42578125" style="4" bestFit="1" customWidth="1"/>
    <col min="8560" max="8560" width="14" style="4" customWidth="1"/>
    <col min="8561" max="8561" width="18.5703125" style="4" customWidth="1"/>
    <col min="8562" max="8562" width="8.140625" style="4" bestFit="1" customWidth="1"/>
    <col min="8563" max="8805" width="9.140625" style="4"/>
    <col min="8806" max="8806" width="7.85546875" style="4" customWidth="1"/>
    <col min="8807" max="8807" width="62.7109375" style="4" customWidth="1"/>
    <col min="8808" max="8808" width="14.42578125" style="4" customWidth="1"/>
    <col min="8809" max="8809" width="13.7109375" style="4" customWidth="1"/>
    <col min="8810" max="8810" width="14.5703125" style="4" customWidth="1"/>
    <col min="8811" max="8811" width="14" style="4" customWidth="1"/>
    <col min="8812" max="8813" width="13.42578125" style="4" bestFit="1" customWidth="1"/>
    <col min="8814" max="8814" width="15.42578125" style="4" customWidth="1"/>
    <col min="8815" max="8815" width="13.42578125" style="4" bestFit="1" customWidth="1"/>
    <col min="8816" max="8816" width="14" style="4" customWidth="1"/>
    <col min="8817" max="8817" width="18.5703125" style="4" customWidth="1"/>
    <col min="8818" max="8818" width="8.140625" style="4" bestFit="1" customWidth="1"/>
    <col min="8819" max="9061" width="9.140625" style="4"/>
    <col min="9062" max="9062" width="7.85546875" style="4" customWidth="1"/>
    <col min="9063" max="9063" width="62.7109375" style="4" customWidth="1"/>
    <col min="9064" max="9064" width="14.42578125" style="4" customWidth="1"/>
    <col min="9065" max="9065" width="13.7109375" style="4" customWidth="1"/>
    <col min="9066" max="9066" width="14.5703125" style="4" customWidth="1"/>
    <col min="9067" max="9067" width="14" style="4" customWidth="1"/>
    <col min="9068" max="9069" width="13.42578125" style="4" bestFit="1" customWidth="1"/>
    <col min="9070" max="9070" width="15.42578125" style="4" customWidth="1"/>
    <col min="9071" max="9071" width="13.42578125" style="4" bestFit="1" customWidth="1"/>
    <col min="9072" max="9072" width="14" style="4" customWidth="1"/>
    <col min="9073" max="9073" width="18.5703125" style="4" customWidth="1"/>
    <col min="9074" max="9074" width="8.140625" style="4" bestFit="1" customWidth="1"/>
    <col min="9075" max="9317" width="9.140625" style="4"/>
    <col min="9318" max="9318" width="7.85546875" style="4" customWidth="1"/>
    <col min="9319" max="9319" width="62.7109375" style="4" customWidth="1"/>
    <col min="9320" max="9320" width="14.42578125" style="4" customWidth="1"/>
    <col min="9321" max="9321" width="13.7109375" style="4" customWidth="1"/>
    <col min="9322" max="9322" width="14.5703125" style="4" customWidth="1"/>
    <col min="9323" max="9323" width="14" style="4" customWidth="1"/>
    <col min="9324" max="9325" width="13.42578125" style="4" bestFit="1" customWidth="1"/>
    <col min="9326" max="9326" width="15.42578125" style="4" customWidth="1"/>
    <col min="9327" max="9327" width="13.42578125" style="4" bestFit="1" customWidth="1"/>
    <col min="9328" max="9328" width="14" style="4" customWidth="1"/>
    <col min="9329" max="9329" width="18.5703125" style="4" customWidth="1"/>
    <col min="9330" max="9330" width="8.140625" style="4" bestFit="1" customWidth="1"/>
    <col min="9331" max="9573" width="9.140625" style="4"/>
    <col min="9574" max="9574" width="7.85546875" style="4" customWidth="1"/>
    <col min="9575" max="9575" width="62.7109375" style="4" customWidth="1"/>
    <col min="9576" max="9576" width="14.42578125" style="4" customWidth="1"/>
    <col min="9577" max="9577" width="13.7109375" style="4" customWidth="1"/>
    <col min="9578" max="9578" width="14.5703125" style="4" customWidth="1"/>
    <col min="9579" max="9579" width="14" style="4" customWidth="1"/>
    <col min="9580" max="9581" width="13.42578125" style="4" bestFit="1" customWidth="1"/>
    <col min="9582" max="9582" width="15.42578125" style="4" customWidth="1"/>
    <col min="9583" max="9583" width="13.42578125" style="4" bestFit="1" customWidth="1"/>
    <col min="9584" max="9584" width="14" style="4" customWidth="1"/>
    <col min="9585" max="9585" width="18.5703125" style="4" customWidth="1"/>
    <col min="9586" max="9586" width="8.140625" style="4" bestFit="1" customWidth="1"/>
    <col min="9587" max="9829" width="9.140625" style="4"/>
    <col min="9830" max="9830" width="7.85546875" style="4" customWidth="1"/>
    <col min="9831" max="9831" width="62.7109375" style="4" customWidth="1"/>
    <col min="9832" max="9832" width="14.42578125" style="4" customWidth="1"/>
    <col min="9833" max="9833" width="13.7109375" style="4" customWidth="1"/>
    <col min="9834" max="9834" width="14.5703125" style="4" customWidth="1"/>
    <col min="9835" max="9835" width="14" style="4" customWidth="1"/>
    <col min="9836" max="9837" width="13.42578125" style="4" bestFit="1" customWidth="1"/>
    <col min="9838" max="9838" width="15.42578125" style="4" customWidth="1"/>
    <col min="9839" max="9839" width="13.42578125" style="4" bestFit="1" customWidth="1"/>
    <col min="9840" max="9840" width="14" style="4" customWidth="1"/>
    <col min="9841" max="9841" width="18.5703125" style="4" customWidth="1"/>
    <col min="9842" max="9842" width="8.140625" style="4" bestFit="1" customWidth="1"/>
    <col min="9843" max="10085" width="9.140625" style="4"/>
    <col min="10086" max="10086" width="7.85546875" style="4" customWidth="1"/>
    <col min="10087" max="10087" width="62.7109375" style="4" customWidth="1"/>
    <col min="10088" max="10088" width="14.42578125" style="4" customWidth="1"/>
    <col min="10089" max="10089" width="13.7109375" style="4" customWidth="1"/>
    <col min="10090" max="10090" width="14.5703125" style="4" customWidth="1"/>
    <col min="10091" max="10091" width="14" style="4" customWidth="1"/>
    <col min="10092" max="10093" width="13.42578125" style="4" bestFit="1" customWidth="1"/>
    <col min="10094" max="10094" width="15.42578125" style="4" customWidth="1"/>
    <col min="10095" max="10095" width="13.42578125" style="4" bestFit="1" customWidth="1"/>
    <col min="10096" max="10096" width="14" style="4" customWidth="1"/>
    <col min="10097" max="10097" width="18.5703125" style="4" customWidth="1"/>
    <col min="10098" max="10098" width="8.140625" style="4" bestFit="1" customWidth="1"/>
    <col min="10099" max="10341" width="9.140625" style="4"/>
    <col min="10342" max="10342" width="7.85546875" style="4" customWidth="1"/>
    <col min="10343" max="10343" width="62.7109375" style="4" customWidth="1"/>
    <col min="10344" max="10344" width="14.42578125" style="4" customWidth="1"/>
    <col min="10345" max="10345" width="13.7109375" style="4" customWidth="1"/>
    <col min="10346" max="10346" width="14.5703125" style="4" customWidth="1"/>
    <col min="10347" max="10347" width="14" style="4" customWidth="1"/>
    <col min="10348" max="10349" width="13.42578125" style="4" bestFit="1" customWidth="1"/>
    <col min="10350" max="10350" width="15.42578125" style="4" customWidth="1"/>
    <col min="10351" max="10351" width="13.42578125" style="4" bestFit="1" customWidth="1"/>
    <col min="10352" max="10352" width="14" style="4" customWidth="1"/>
    <col min="10353" max="10353" width="18.5703125" style="4" customWidth="1"/>
    <col min="10354" max="10354" width="8.140625" style="4" bestFit="1" customWidth="1"/>
    <col min="10355" max="10597" width="9.140625" style="4"/>
    <col min="10598" max="10598" width="7.85546875" style="4" customWidth="1"/>
    <col min="10599" max="10599" width="62.7109375" style="4" customWidth="1"/>
    <col min="10600" max="10600" width="14.42578125" style="4" customWidth="1"/>
    <col min="10601" max="10601" width="13.7109375" style="4" customWidth="1"/>
    <col min="10602" max="10602" width="14.5703125" style="4" customWidth="1"/>
    <col min="10603" max="10603" width="14" style="4" customWidth="1"/>
    <col min="10604" max="10605" width="13.42578125" style="4" bestFit="1" customWidth="1"/>
    <col min="10606" max="10606" width="15.42578125" style="4" customWidth="1"/>
    <col min="10607" max="10607" width="13.42578125" style="4" bestFit="1" customWidth="1"/>
    <col min="10608" max="10608" width="14" style="4" customWidth="1"/>
    <col min="10609" max="10609" width="18.5703125" style="4" customWidth="1"/>
    <col min="10610" max="10610" width="8.140625" style="4" bestFit="1" customWidth="1"/>
    <col min="10611" max="10853" width="9.140625" style="4"/>
    <col min="10854" max="10854" width="7.85546875" style="4" customWidth="1"/>
    <col min="10855" max="10855" width="62.7109375" style="4" customWidth="1"/>
    <col min="10856" max="10856" width="14.42578125" style="4" customWidth="1"/>
    <col min="10857" max="10857" width="13.7109375" style="4" customWidth="1"/>
    <col min="10858" max="10858" width="14.5703125" style="4" customWidth="1"/>
    <col min="10859" max="10859" width="14" style="4" customWidth="1"/>
    <col min="10860" max="10861" width="13.42578125" style="4" bestFit="1" customWidth="1"/>
    <col min="10862" max="10862" width="15.42578125" style="4" customWidth="1"/>
    <col min="10863" max="10863" width="13.42578125" style="4" bestFit="1" customWidth="1"/>
    <col min="10864" max="10864" width="14" style="4" customWidth="1"/>
    <col min="10865" max="10865" width="18.5703125" style="4" customWidth="1"/>
    <col min="10866" max="10866" width="8.140625" style="4" bestFit="1" customWidth="1"/>
    <col min="10867" max="11109" width="9.140625" style="4"/>
    <col min="11110" max="11110" width="7.85546875" style="4" customWidth="1"/>
    <col min="11111" max="11111" width="62.7109375" style="4" customWidth="1"/>
    <col min="11112" max="11112" width="14.42578125" style="4" customWidth="1"/>
    <col min="11113" max="11113" width="13.7109375" style="4" customWidth="1"/>
    <col min="11114" max="11114" width="14.5703125" style="4" customWidth="1"/>
    <col min="11115" max="11115" width="14" style="4" customWidth="1"/>
    <col min="11116" max="11117" width="13.42578125" style="4" bestFit="1" customWidth="1"/>
    <col min="11118" max="11118" width="15.42578125" style="4" customWidth="1"/>
    <col min="11119" max="11119" width="13.42578125" style="4" bestFit="1" customWidth="1"/>
    <col min="11120" max="11120" width="14" style="4" customWidth="1"/>
    <col min="11121" max="11121" width="18.5703125" style="4" customWidth="1"/>
    <col min="11122" max="11122" width="8.140625" style="4" bestFit="1" customWidth="1"/>
    <col min="11123" max="11365" width="9.140625" style="4"/>
    <col min="11366" max="11366" width="7.85546875" style="4" customWidth="1"/>
    <col min="11367" max="11367" width="62.7109375" style="4" customWidth="1"/>
    <col min="11368" max="11368" width="14.42578125" style="4" customWidth="1"/>
    <col min="11369" max="11369" width="13.7109375" style="4" customWidth="1"/>
    <col min="11370" max="11370" width="14.5703125" style="4" customWidth="1"/>
    <col min="11371" max="11371" width="14" style="4" customWidth="1"/>
    <col min="11372" max="11373" width="13.42578125" style="4" bestFit="1" customWidth="1"/>
    <col min="11374" max="11374" width="15.42578125" style="4" customWidth="1"/>
    <col min="11375" max="11375" width="13.42578125" style="4" bestFit="1" customWidth="1"/>
    <col min="11376" max="11376" width="14" style="4" customWidth="1"/>
    <col min="11377" max="11377" width="18.5703125" style="4" customWidth="1"/>
    <col min="11378" max="11378" width="8.140625" style="4" bestFit="1" customWidth="1"/>
    <col min="11379" max="11621" width="9.140625" style="4"/>
    <col min="11622" max="11622" width="7.85546875" style="4" customWidth="1"/>
    <col min="11623" max="11623" width="62.7109375" style="4" customWidth="1"/>
    <col min="11624" max="11624" width="14.42578125" style="4" customWidth="1"/>
    <col min="11625" max="11625" width="13.7109375" style="4" customWidth="1"/>
    <col min="11626" max="11626" width="14.5703125" style="4" customWidth="1"/>
    <col min="11627" max="11627" width="14" style="4" customWidth="1"/>
    <col min="11628" max="11629" width="13.42578125" style="4" bestFit="1" customWidth="1"/>
    <col min="11630" max="11630" width="15.42578125" style="4" customWidth="1"/>
    <col min="11631" max="11631" width="13.42578125" style="4" bestFit="1" customWidth="1"/>
    <col min="11632" max="11632" width="14" style="4" customWidth="1"/>
    <col min="11633" max="11633" width="18.5703125" style="4" customWidth="1"/>
    <col min="11634" max="11634" width="8.140625" style="4" bestFit="1" customWidth="1"/>
    <col min="11635" max="11877" width="9.140625" style="4"/>
    <col min="11878" max="11878" width="7.85546875" style="4" customWidth="1"/>
    <col min="11879" max="11879" width="62.7109375" style="4" customWidth="1"/>
    <col min="11880" max="11880" width="14.42578125" style="4" customWidth="1"/>
    <col min="11881" max="11881" width="13.7109375" style="4" customWidth="1"/>
    <col min="11882" max="11882" width="14.5703125" style="4" customWidth="1"/>
    <col min="11883" max="11883" width="14" style="4" customWidth="1"/>
    <col min="11884" max="11885" width="13.42578125" style="4" bestFit="1" customWidth="1"/>
    <col min="11886" max="11886" width="15.42578125" style="4" customWidth="1"/>
    <col min="11887" max="11887" width="13.42578125" style="4" bestFit="1" customWidth="1"/>
    <col min="11888" max="11888" width="14" style="4" customWidth="1"/>
    <col min="11889" max="11889" width="18.5703125" style="4" customWidth="1"/>
    <col min="11890" max="11890" width="8.140625" style="4" bestFit="1" customWidth="1"/>
    <col min="11891" max="12133" width="9.140625" style="4"/>
    <col min="12134" max="12134" width="7.85546875" style="4" customWidth="1"/>
    <col min="12135" max="12135" width="62.7109375" style="4" customWidth="1"/>
    <col min="12136" max="12136" width="14.42578125" style="4" customWidth="1"/>
    <col min="12137" max="12137" width="13.7109375" style="4" customWidth="1"/>
    <col min="12138" max="12138" width="14.5703125" style="4" customWidth="1"/>
    <col min="12139" max="12139" width="14" style="4" customWidth="1"/>
    <col min="12140" max="12141" width="13.42578125" style="4" bestFit="1" customWidth="1"/>
    <col min="12142" max="12142" width="15.42578125" style="4" customWidth="1"/>
    <col min="12143" max="12143" width="13.42578125" style="4" bestFit="1" customWidth="1"/>
    <col min="12144" max="12144" width="14" style="4" customWidth="1"/>
    <col min="12145" max="12145" width="18.5703125" style="4" customWidth="1"/>
    <col min="12146" max="12146" width="8.140625" style="4" bestFit="1" customWidth="1"/>
    <col min="12147" max="12389" width="9.140625" style="4"/>
    <col min="12390" max="12390" width="7.85546875" style="4" customWidth="1"/>
    <col min="12391" max="12391" width="62.7109375" style="4" customWidth="1"/>
    <col min="12392" max="12392" width="14.42578125" style="4" customWidth="1"/>
    <col min="12393" max="12393" width="13.7109375" style="4" customWidth="1"/>
    <col min="12394" max="12394" width="14.5703125" style="4" customWidth="1"/>
    <col min="12395" max="12395" width="14" style="4" customWidth="1"/>
    <col min="12396" max="12397" width="13.42578125" style="4" bestFit="1" customWidth="1"/>
    <col min="12398" max="12398" width="15.42578125" style="4" customWidth="1"/>
    <col min="12399" max="12399" width="13.42578125" style="4" bestFit="1" customWidth="1"/>
    <col min="12400" max="12400" width="14" style="4" customWidth="1"/>
    <col min="12401" max="12401" width="18.5703125" style="4" customWidth="1"/>
    <col min="12402" max="12402" width="8.140625" style="4" bestFit="1" customWidth="1"/>
    <col min="12403" max="12645" width="9.140625" style="4"/>
    <col min="12646" max="12646" width="7.85546875" style="4" customWidth="1"/>
    <col min="12647" max="12647" width="62.7109375" style="4" customWidth="1"/>
    <col min="12648" max="12648" width="14.42578125" style="4" customWidth="1"/>
    <col min="12649" max="12649" width="13.7109375" style="4" customWidth="1"/>
    <col min="12650" max="12650" width="14.5703125" style="4" customWidth="1"/>
    <col min="12651" max="12651" width="14" style="4" customWidth="1"/>
    <col min="12652" max="12653" width="13.42578125" style="4" bestFit="1" customWidth="1"/>
    <col min="12654" max="12654" width="15.42578125" style="4" customWidth="1"/>
    <col min="12655" max="12655" width="13.42578125" style="4" bestFit="1" customWidth="1"/>
    <col min="12656" max="12656" width="14" style="4" customWidth="1"/>
    <col min="12657" max="12657" width="18.5703125" style="4" customWidth="1"/>
    <col min="12658" max="12658" width="8.140625" style="4" bestFit="1" customWidth="1"/>
    <col min="12659" max="12901" width="9.140625" style="4"/>
    <col min="12902" max="12902" width="7.85546875" style="4" customWidth="1"/>
    <col min="12903" max="12903" width="62.7109375" style="4" customWidth="1"/>
    <col min="12904" max="12904" width="14.42578125" style="4" customWidth="1"/>
    <col min="12905" max="12905" width="13.7109375" style="4" customWidth="1"/>
    <col min="12906" max="12906" width="14.5703125" style="4" customWidth="1"/>
    <col min="12907" max="12907" width="14" style="4" customWidth="1"/>
    <col min="12908" max="12909" width="13.42578125" style="4" bestFit="1" customWidth="1"/>
    <col min="12910" max="12910" width="15.42578125" style="4" customWidth="1"/>
    <col min="12911" max="12911" width="13.42578125" style="4" bestFit="1" customWidth="1"/>
    <col min="12912" max="12912" width="14" style="4" customWidth="1"/>
    <col min="12913" max="12913" width="18.5703125" style="4" customWidth="1"/>
    <col min="12914" max="12914" width="8.140625" style="4" bestFit="1" customWidth="1"/>
    <col min="12915" max="13157" width="9.140625" style="4"/>
    <col min="13158" max="13158" width="7.85546875" style="4" customWidth="1"/>
    <col min="13159" max="13159" width="62.7109375" style="4" customWidth="1"/>
    <col min="13160" max="13160" width="14.42578125" style="4" customWidth="1"/>
    <col min="13161" max="13161" width="13.7109375" style="4" customWidth="1"/>
    <col min="13162" max="13162" width="14.5703125" style="4" customWidth="1"/>
    <col min="13163" max="13163" width="14" style="4" customWidth="1"/>
    <col min="13164" max="13165" width="13.42578125" style="4" bestFit="1" customWidth="1"/>
    <col min="13166" max="13166" width="15.42578125" style="4" customWidth="1"/>
    <col min="13167" max="13167" width="13.42578125" style="4" bestFit="1" customWidth="1"/>
    <col min="13168" max="13168" width="14" style="4" customWidth="1"/>
    <col min="13169" max="13169" width="18.5703125" style="4" customWidth="1"/>
    <col min="13170" max="13170" width="8.140625" style="4" bestFit="1" customWidth="1"/>
    <col min="13171" max="13413" width="9.140625" style="4"/>
    <col min="13414" max="13414" width="7.85546875" style="4" customWidth="1"/>
    <col min="13415" max="13415" width="62.7109375" style="4" customWidth="1"/>
    <col min="13416" max="13416" width="14.42578125" style="4" customWidth="1"/>
    <col min="13417" max="13417" width="13.7109375" style="4" customWidth="1"/>
    <col min="13418" max="13418" width="14.5703125" style="4" customWidth="1"/>
    <col min="13419" max="13419" width="14" style="4" customWidth="1"/>
    <col min="13420" max="13421" width="13.42578125" style="4" bestFit="1" customWidth="1"/>
    <col min="13422" max="13422" width="15.42578125" style="4" customWidth="1"/>
    <col min="13423" max="13423" width="13.42578125" style="4" bestFit="1" customWidth="1"/>
    <col min="13424" max="13424" width="14" style="4" customWidth="1"/>
    <col min="13425" max="13425" width="18.5703125" style="4" customWidth="1"/>
    <col min="13426" max="13426" width="8.140625" style="4" bestFit="1" customWidth="1"/>
    <col min="13427" max="13669" width="9.140625" style="4"/>
    <col min="13670" max="13670" width="7.85546875" style="4" customWidth="1"/>
    <col min="13671" max="13671" width="62.7109375" style="4" customWidth="1"/>
    <col min="13672" max="13672" width="14.42578125" style="4" customWidth="1"/>
    <col min="13673" max="13673" width="13.7109375" style="4" customWidth="1"/>
    <col min="13674" max="13674" width="14.5703125" style="4" customWidth="1"/>
    <col min="13675" max="13675" width="14" style="4" customWidth="1"/>
    <col min="13676" max="13677" width="13.42578125" style="4" bestFit="1" customWidth="1"/>
    <col min="13678" max="13678" width="15.42578125" style="4" customWidth="1"/>
    <col min="13679" max="13679" width="13.42578125" style="4" bestFit="1" customWidth="1"/>
    <col min="13680" max="13680" width="14" style="4" customWidth="1"/>
    <col min="13681" max="13681" width="18.5703125" style="4" customWidth="1"/>
    <col min="13682" max="13682" width="8.140625" style="4" bestFit="1" customWidth="1"/>
    <col min="13683" max="13925" width="9.140625" style="4"/>
    <col min="13926" max="13926" width="7.85546875" style="4" customWidth="1"/>
    <col min="13927" max="13927" width="62.7109375" style="4" customWidth="1"/>
    <col min="13928" max="13928" width="14.42578125" style="4" customWidth="1"/>
    <col min="13929" max="13929" width="13.7109375" style="4" customWidth="1"/>
    <col min="13930" max="13930" width="14.5703125" style="4" customWidth="1"/>
    <col min="13931" max="13931" width="14" style="4" customWidth="1"/>
    <col min="13932" max="13933" width="13.42578125" style="4" bestFit="1" customWidth="1"/>
    <col min="13934" max="13934" width="15.42578125" style="4" customWidth="1"/>
    <col min="13935" max="13935" width="13.42578125" style="4" bestFit="1" customWidth="1"/>
    <col min="13936" max="13936" width="14" style="4" customWidth="1"/>
    <col min="13937" max="13937" width="18.5703125" style="4" customWidth="1"/>
    <col min="13938" max="13938" width="8.140625" style="4" bestFit="1" customWidth="1"/>
    <col min="13939" max="14181" width="9.140625" style="4"/>
    <col min="14182" max="14182" width="7.85546875" style="4" customWidth="1"/>
    <col min="14183" max="14183" width="62.7109375" style="4" customWidth="1"/>
    <col min="14184" max="14184" width="14.42578125" style="4" customWidth="1"/>
    <col min="14185" max="14185" width="13.7109375" style="4" customWidth="1"/>
    <col min="14186" max="14186" width="14.5703125" style="4" customWidth="1"/>
    <col min="14187" max="14187" width="14" style="4" customWidth="1"/>
    <col min="14188" max="14189" width="13.42578125" style="4" bestFit="1" customWidth="1"/>
    <col min="14190" max="14190" width="15.42578125" style="4" customWidth="1"/>
    <col min="14191" max="14191" width="13.42578125" style="4" bestFit="1" customWidth="1"/>
    <col min="14192" max="14192" width="14" style="4" customWidth="1"/>
    <col min="14193" max="14193" width="18.5703125" style="4" customWidth="1"/>
    <col min="14194" max="14194" width="8.140625" style="4" bestFit="1" customWidth="1"/>
    <col min="14195" max="14437" width="9.140625" style="4"/>
    <col min="14438" max="14438" width="7.85546875" style="4" customWidth="1"/>
    <col min="14439" max="14439" width="62.7109375" style="4" customWidth="1"/>
    <col min="14440" max="14440" width="14.42578125" style="4" customWidth="1"/>
    <col min="14441" max="14441" width="13.7109375" style="4" customWidth="1"/>
    <col min="14442" max="14442" width="14.5703125" style="4" customWidth="1"/>
    <col min="14443" max="14443" width="14" style="4" customWidth="1"/>
    <col min="14444" max="14445" width="13.42578125" style="4" bestFit="1" customWidth="1"/>
    <col min="14446" max="14446" width="15.42578125" style="4" customWidth="1"/>
    <col min="14447" max="14447" width="13.42578125" style="4" bestFit="1" customWidth="1"/>
    <col min="14448" max="14448" width="14" style="4" customWidth="1"/>
    <col min="14449" max="14449" width="18.5703125" style="4" customWidth="1"/>
    <col min="14450" max="14450" width="8.140625" style="4" bestFit="1" customWidth="1"/>
    <col min="14451" max="14693" width="9.140625" style="4"/>
    <col min="14694" max="14694" width="7.85546875" style="4" customWidth="1"/>
    <col min="14695" max="14695" width="62.7109375" style="4" customWidth="1"/>
    <col min="14696" max="14696" width="14.42578125" style="4" customWidth="1"/>
    <col min="14697" max="14697" width="13.7109375" style="4" customWidth="1"/>
    <col min="14698" max="14698" width="14.5703125" style="4" customWidth="1"/>
    <col min="14699" max="14699" width="14" style="4" customWidth="1"/>
    <col min="14700" max="14701" width="13.42578125" style="4" bestFit="1" customWidth="1"/>
    <col min="14702" max="14702" width="15.42578125" style="4" customWidth="1"/>
    <col min="14703" max="14703" width="13.42578125" style="4" bestFit="1" customWidth="1"/>
    <col min="14704" max="14704" width="14" style="4" customWidth="1"/>
    <col min="14705" max="14705" width="18.5703125" style="4" customWidth="1"/>
    <col min="14706" max="14706" width="8.140625" style="4" bestFit="1" customWidth="1"/>
    <col min="14707" max="14949" width="9.140625" style="4"/>
    <col min="14950" max="14950" width="7.85546875" style="4" customWidth="1"/>
    <col min="14951" max="14951" width="62.7109375" style="4" customWidth="1"/>
    <col min="14952" max="14952" width="14.42578125" style="4" customWidth="1"/>
    <col min="14953" max="14953" width="13.7109375" style="4" customWidth="1"/>
    <col min="14954" max="14954" width="14.5703125" style="4" customWidth="1"/>
    <col min="14955" max="14955" width="14" style="4" customWidth="1"/>
    <col min="14956" max="14957" width="13.42578125" style="4" bestFit="1" customWidth="1"/>
    <col min="14958" max="14958" width="15.42578125" style="4" customWidth="1"/>
    <col min="14959" max="14959" width="13.42578125" style="4" bestFit="1" customWidth="1"/>
    <col min="14960" max="14960" width="14" style="4" customWidth="1"/>
    <col min="14961" max="14961" width="18.5703125" style="4" customWidth="1"/>
    <col min="14962" max="14962" width="8.140625" style="4" bestFit="1" customWidth="1"/>
    <col min="14963" max="15205" width="9.140625" style="4"/>
    <col min="15206" max="15206" width="7.85546875" style="4" customWidth="1"/>
    <col min="15207" max="15207" width="62.7109375" style="4" customWidth="1"/>
    <col min="15208" max="15208" width="14.42578125" style="4" customWidth="1"/>
    <col min="15209" max="15209" width="13.7109375" style="4" customWidth="1"/>
    <col min="15210" max="15210" width="14.5703125" style="4" customWidth="1"/>
    <col min="15211" max="15211" width="14" style="4" customWidth="1"/>
    <col min="15212" max="15213" width="13.42578125" style="4" bestFit="1" customWidth="1"/>
    <col min="15214" max="15214" width="15.42578125" style="4" customWidth="1"/>
    <col min="15215" max="15215" width="13.42578125" style="4" bestFit="1" customWidth="1"/>
    <col min="15216" max="15216" width="14" style="4" customWidth="1"/>
    <col min="15217" max="15217" width="18.5703125" style="4" customWidth="1"/>
    <col min="15218" max="15218" width="8.140625" style="4" bestFit="1" customWidth="1"/>
    <col min="15219" max="15461" width="9.140625" style="4"/>
    <col min="15462" max="15462" width="7.85546875" style="4" customWidth="1"/>
    <col min="15463" max="15463" width="62.7109375" style="4" customWidth="1"/>
    <col min="15464" max="15464" width="14.42578125" style="4" customWidth="1"/>
    <col min="15465" max="15465" width="13.7109375" style="4" customWidth="1"/>
    <col min="15466" max="15466" width="14.5703125" style="4" customWidth="1"/>
    <col min="15467" max="15467" width="14" style="4" customWidth="1"/>
    <col min="15468" max="15469" width="13.42578125" style="4" bestFit="1" customWidth="1"/>
    <col min="15470" max="15470" width="15.42578125" style="4" customWidth="1"/>
    <col min="15471" max="15471" width="13.42578125" style="4" bestFit="1" customWidth="1"/>
    <col min="15472" max="15472" width="14" style="4" customWidth="1"/>
    <col min="15473" max="15473" width="18.5703125" style="4" customWidth="1"/>
    <col min="15474" max="15474" width="8.140625" style="4" bestFit="1" customWidth="1"/>
    <col min="15475" max="15717" width="9.140625" style="4"/>
    <col min="15718" max="15718" width="7.85546875" style="4" customWidth="1"/>
    <col min="15719" max="15719" width="62.7109375" style="4" customWidth="1"/>
    <col min="15720" max="15720" width="14.42578125" style="4" customWidth="1"/>
    <col min="15721" max="15721" width="13.7109375" style="4" customWidth="1"/>
    <col min="15722" max="15722" width="14.5703125" style="4" customWidth="1"/>
    <col min="15723" max="15723" width="14" style="4" customWidth="1"/>
    <col min="15724" max="15725" width="13.42578125" style="4" bestFit="1" customWidth="1"/>
    <col min="15726" max="15726" width="15.42578125" style="4" customWidth="1"/>
    <col min="15727" max="15727" width="13.42578125" style="4" bestFit="1" customWidth="1"/>
    <col min="15728" max="15728" width="14" style="4" customWidth="1"/>
    <col min="15729" max="15729" width="18.5703125" style="4" customWidth="1"/>
    <col min="15730" max="15730" width="8.140625" style="4" bestFit="1" customWidth="1"/>
    <col min="15731" max="15973" width="9.140625" style="4"/>
    <col min="15974" max="15974" width="7.85546875" style="4" customWidth="1"/>
    <col min="15975" max="15975" width="62.7109375" style="4" customWidth="1"/>
    <col min="15976" max="15976" width="14.42578125" style="4" customWidth="1"/>
    <col min="15977" max="15977" width="13.7109375" style="4" customWidth="1"/>
    <col min="15978" max="15978" width="14.5703125" style="4" customWidth="1"/>
    <col min="15979" max="15979" width="14" style="4" customWidth="1"/>
    <col min="15980" max="15981" width="13.42578125" style="4" bestFit="1" customWidth="1"/>
    <col min="15982" max="15982" width="15.42578125" style="4" customWidth="1"/>
    <col min="15983" max="15983" width="13.42578125" style="4" bestFit="1" customWidth="1"/>
    <col min="15984" max="15984" width="14" style="4" customWidth="1"/>
    <col min="15985" max="15985" width="18.5703125" style="4" customWidth="1"/>
    <col min="15986" max="15986" width="8.140625" style="4" bestFit="1" customWidth="1"/>
    <col min="15987" max="16384" width="9.140625" style="4"/>
  </cols>
  <sheetData>
    <row r="1" spans="1:8" x14ac:dyDescent="0.25">
      <c r="D1" s="42" t="s">
        <v>48</v>
      </c>
    </row>
    <row r="2" spans="1:8" x14ac:dyDescent="0.25">
      <c r="D2" s="42" t="s">
        <v>35</v>
      </c>
    </row>
    <row r="3" spans="1:8" x14ac:dyDescent="0.25">
      <c r="D3" s="42" t="s">
        <v>39</v>
      </c>
    </row>
    <row r="4" spans="1:8" x14ac:dyDescent="0.25">
      <c r="D4" s="42" t="s">
        <v>50</v>
      </c>
    </row>
    <row r="5" spans="1:8" x14ac:dyDescent="0.25">
      <c r="D5" s="42" t="s">
        <v>40</v>
      </c>
    </row>
    <row r="6" spans="1:8" x14ac:dyDescent="0.25">
      <c r="D6" s="42" t="s">
        <v>41</v>
      </c>
    </row>
    <row r="7" spans="1:8" x14ac:dyDescent="0.25">
      <c r="D7" s="42" t="s">
        <v>42</v>
      </c>
    </row>
    <row r="8" spans="1:8" x14ac:dyDescent="0.25">
      <c r="D8" s="42" t="s">
        <v>43</v>
      </c>
    </row>
    <row r="9" spans="1:8" x14ac:dyDescent="0.25">
      <c r="A9" s="37"/>
      <c r="B9" s="37"/>
      <c r="C9" s="37"/>
      <c r="D9" s="42" t="s">
        <v>44</v>
      </c>
      <c r="E9" s="39"/>
      <c r="F9" s="37"/>
      <c r="G9" s="37"/>
      <c r="H9" s="39"/>
    </row>
    <row r="10" spans="1:8" x14ac:dyDescent="0.25">
      <c r="A10" s="38"/>
      <c r="B10" s="38"/>
      <c r="C10" s="38"/>
      <c r="D10" s="42" t="s">
        <v>45</v>
      </c>
      <c r="E10" s="40"/>
      <c r="F10" s="38"/>
      <c r="G10" s="38"/>
      <c r="H10" s="40"/>
    </row>
    <row r="11" spans="1:8" x14ac:dyDescent="0.25">
      <c r="A11" s="38"/>
      <c r="B11" s="38"/>
      <c r="C11" s="38"/>
      <c r="D11" s="42"/>
      <c r="E11" s="40"/>
      <c r="F11" s="38"/>
      <c r="G11" s="38"/>
      <c r="H11" s="40"/>
    </row>
    <row r="12" spans="1:8" x14ac:dyDescent="0.25">
      <c r="A12" s="38"/>
      <c r="B12" s="38"/>
      <c r="C12" s="38"/>
      <c r="D12" s="42" t="s">
        <v>34</v>
      </c>
      <c r="E12" s="40"/>
      <c r="F12" s="38"/>
      <c r="G12" s="38"/>
      <c r="H12" s="40"/>
    </row>
    <row r="13" spans="1:8" x14ac:dyDescent="0.25">
      <c r="A13" s="37"/>
      <c r="B13" s="37"/>
      <c r="C13" s="37"/>
      <c r="D13" s="42" t="s">
        <v>35</v>
      </c>
      <c r="E13" s="35"/>
      <c r="F13" s="37"/>
      <c r="G13" s="37"/>
      <c r="H13" s="35"/>
    </row>
    <row r="14" spans="1:8" x14ac:dyDescent="0.25">
      <c r="A14" s="41"/>
      <c r="B14" s="41"/>
      <c r="C14" s="41"/>
      <c r="D14" s="42" t="s">
        <v>39</v>
      </c>
      <c r="E14" s="41"/>
      <c r="F14" s="37"/>
      <c r="G14" s="37"/>
      <c r="H14" s="41"/>
    </row>
    <row r="15" spans="1:8" x14ac:dyDescent="0.25">
      <c r="A15" s="41"/>
      <c r="B15" s="41"/>
      <c r="C15" s="41"/>
      <c r="D15" s="42" t="s">
        <v>46</v>
      </c>
      <c r="E15" s="41"/>
      <c r="F15" s="37"/>
      <c r="G15" s="37"/>
      <c r="H15" s="41"/>
    </row>
    <row r="16" spans="1:8" x14ac:dyDescent="0.25">
      <c r="A16" s="38"/>
      <c r="B16" s="38"/>
      <c r="C16" s="38"/>
      <c r="D16" s="42" t="s">
        <v>43</v>
      </c>
      <c r="E16" s="36"/>
      <c r="F16" s="38"/>
      <c r="G16" s="38"/>
      <c r="H16" s="36"/>
    </row>
    <row r="17" spans="1:8" x14ac:dyDescent="0.25">
      <c r="A17" s="38"/>
      <c r="B17" s="38"/>
      <c r="C17" s="38"/>
      <c r="D17" s="42" t="s">
        <v>47</v>
      </c>
      <c r="E17" s="36"/>
      <c r="F17" s="38"/>
      <c r="G17" s="38"/>
      <c r="H17" s="36"/>
    </row>
    <row r="18" spans="1:8" x14ac:dyDescent="0.25">
      <c r="A18" s="38"/>
      <c r="B18" s="38"/>
      <c r="C18" s="38"/>
      <c r="D18" s="38"/>
      <c r="E18" s="36"/>
      <c r="F18" s="38"/>
      <c r="G18" s="38"/>
      <c r="H18" s="36"/>
    </row>
    <row r="20" spans="1:8" ht="31.5" customHeight="1" thickBot="1" x14ac:dyDescent="0.3">
      <c r="A20" s="43" t="s">
        <v>38</v>
      </c>
      <c r="B20" s="43"/>
      <c r="C20" s="43"/>
      <c r="D20" s="43"/>
      <c r="E20" s="43"/>
    </row>
    <row r="21" spans="1:8" ht="16.5" hidden="1" thickBot="1" x14ac:dyDescent="0.3">
      <c r="A21" s="4"/>
      <c r="B21" s="5"/>
    </row>
    <row r="22" spans="1:8" s="21" customFormat="1" ht="54" customHeight="1" thickBot="1" x14ac:dyDescent="0.3">
      <c r="A22" s="16" t="s">
        <v>0</v>
      </c>
      <c r="B22" s="17" t="s">
        <v>1</v>
      </c>
      <c r="C22" s="18" t="s">
        <v>36</v>
      </c>
      <c r="D22" s="18" t="s">
        <v>49</v>
      </c>
      <c r="E22" s="18" t="s">
        <v>37</v>
      </c>
    </row>
    <row r="23" spans="1:8" x14ac:dyDescent="0.25">
      <c r="A23" s="30">
        <v>1000000</v>
      </c>
      <c r="B23" s="22" t="s">
        <v>2</v>
      </c>
      <c r="C23" s="23">
        <f>SUM(C24+C32+C34+C42)</f>
        <v>396103486</v>
      </c>
      <c r="D23" s="23">
        <f>SUM(D24+D32+D34+D42)</f>
        <v>394010339</v>
      </c>
      <c r="E23" s="23">
        <f>SUM(E24+E32+E34+E42)</f>
        <v>-2093147</v>
      </c>
      <c r="F23" s="6"/>
    </row>
    <row r="24" spans="1:8" x14ac:dyDescent="0.25">
      <c r="A24" s="29">
        <v>1010000</v>
      </c>
      <c r="B24" s="10" t="s">
        <v>3</v>
      </c>
      <c r="C24" s="8">
        <f t="shared" ref="C24:D24" si="0">SUM(C25:C30)</f>
        <v>352864078</v>
      </c>
      <c r="D24" s="8">
        <f t="shared" si="0"/>
        <v>352864078</v>
      </c>
      <c r="E24" s="8">
        <f>D24-C24</f>
        <v>0</v>
      </c>
      <c r="F24" s="6"/>
    </row>
    <row r="25" spans="1:8" hidden="1" x14ac:dyDescent="0.25">
      <c r="A25" s="29">
        <v>1010100</v>
      </c>
      <c r="B25" s="9" t="s">
        <v>4</v>
      </c>
      <c r="C25" s="8"/>
      <c r="D25" s="8"/>
      <c r="E25" s="8">
        <f t="shared" ref="E25:E38" si="1">D25-C25</f>
        <v>0</v>
      </c>
      <c r="F25" s="6"/>
    </row>
    <row r="26" spans="1:8" x14ac:dyDescent="0.25">
      <c r="A26" s="29">
        <v>1010200</v>
      </c>
      <c r="B26" s="9" t="s">
        <v>5</v>
      </c>
      <c r="C26" s="8">
        <v>89657160</v>
      </c>
      <c r="D26" s="8">
        <v>90570086</v>
      </c>
      <c r="E26" s="8">
        <f t="shared" si="1"/>
        <v>912926</v>
      </c>
      <c r="F26" s="6"/>
    </row>
    <row r="27" spans="1:8" ht="31.5" x14ac:dyDescent="0.25">
      <c r="A27" s="29">
        <v>1010500</v>
      </c>
      <c r="B27" s="11" t="s">
        <v>6</v>
      </c>
      <c r="C27" s="8">
        <f>7953877</f>
        <v>7953877</v>
      </c>
      <c r="D27" s="8">
        <v>3742943</v>
      </c>
      <c r="E27" s="8">
        <f t="shared" si="1"/>
        <v>-4210934</v>
      </c>
      <c r="F27" s="6"/>
    </row>
    <row r="28" spans="1:8" ht="31.5" x14ac:dyDescent="0.25">
      <c r="A28" s="29">
        <v>1010600</v>
      </c>
      <c r="B28" s="9" t="s">
        <v>7</v>
      </c>
      <c r="C28" s="8">
        <f>6993313</f>
        <v>6993313</v>
      </c>
      <c r="D28" s="8">
        <v>7821878</v>
      </c>
      <c r="E28" s="8">
        <f t="shared" si="1"/>
        <v>828565</v>
      </c>
      <c r="F28" s="6"/>
    </row>
    <row r="29" spans="1:8" ht="31.5" x14ac:dyDescent="0.25">
      <c r="A29" s="29">
        <v>1010601</v>
      </c>
      <c r="B29" s="9" t="s">
        <v>8</v>
      </c>
      <c r="C29" s="8">
        <f>7652715</f>
        <v>7652715</v>
      </c>
      <c r="D29" s="8">
        <v>10122158</v>
      </c>
      <c r="E29" s="8">
        <f t="shared" si="1"/>
        <v>2469443</v>
      </c>
      <c r="F29" s="6"/>
    </row>
    <row r="30" spans="1:8" x14ac:dyDescent="0.25">
      <c r="A30" s="29">
        <v>1010700</v>
      </c>
      <c r="B30" s="9" t="s">
        <v>9</v>
      </c>
      <c r="C30" s="8">
        <f>240607013</f>
        <v>240607013</v>
      </c>
      <c r="D30" s="8">
        <v>240607013</v>
      </c>
      <c r="E30" s="8">
        <f t="shared" si="1"/>
        <v>0</v>
      </c>
      <c r="F30" s="6"/>
    </row>
    <row r="31" spans="1:8" hidden="1" x14ac:dyDescent="0.25">
      <c r="A31" s="31"/>
      <c r="B31" s="9"/>
      <c r="C31" s="8"/>
      <c r="D31" s="8">
        <f t="shared" ref="D31:E57" si="2">C31-B31</f>
        <v>0</v>
      </c>
      <c r="E31" s="8">
        <f t="shared" si="1"/>
        <v>0</v>
      </c>
      <c r="F31" s="6"/>
    </row>
    <row r="32" spans="1:8" x14ac:dyDescent="0.25">
      <c r="A32" s="29">
        <v>1040000</v>
      </c>
      <c r="B32" s="9" t="s">
        <v>10</v>
      </c>
      <c r="C32" s="8">
        <v>4119396</v>
      </c>
      <c r="D32" s="8">
        <v>4119396</v>
      </c>
      <c r="E32" s="8">
        <f t="shared" si="1"/>
        <v>0</v>
      </c>
      <c r="F32" s="6"/>
    </row>
    <row r="33" spans="1:6" hidden="1" x14ac:dyDescent="0.25">
      <c r="A33" s="31"/>
      <c r="B33" s="12"/>
      <c r="C33" s="8"/>
      <c r="D33" s="8">
        <f t="shared" si="2"/>
        <v>0</v>
      </c>
      <c r="E33" s="8">
        <f t="shared" si="1"/>
        <v>0</v>
      </c>
      <c r="F33" s="6"/>
    </row>
    <row r="34" spans="1:6" ht="18.75" customHeight="1" x14ac:dyDescent="0.25">
      <c r="A34" s="29">
        <v>1050000</v>
      </c>
      <c r="B34" s="9" t="s">
        <v>11</v>
      </c>
      <c r="C34" s="8">
        <v>7559535</v>
      </c>
      <c r="D34" s="8">
        <v>7559535</v>
      </c>
      <c r="E34" s="8">
        <f t="shared" si="1"/>
        <v>0</v>
      </c>
      <c r="F34" s="6"/>
    </row>
    <row r="35" spans="1:6" x14ac:dyDescent="0.25">
      <c r="A35" s="29">
        <v>1050100</v>
      </c>
      <c r="B35" s="9" t="s">
        <v>12</v>
      </c>
      <c r="C35" s="8">
        <f t="shared" ref="C35" si="3">SUM(C36:C38)</f>
        <v>7485874</v>
      </c>
      <c r="D35" s="8">
        <v>7485874</v>
      </c>
      <c r="E35" s="8">
        <f t="shared" si="1"/>
        <v>0</v>
      </c>
      <c r="F35" s="6"/>
    </row>
    <row r="36" spans="1:6" ht="20.25" customHeight="1" x14ac:dyDescent="0.25">
      <c r="A36" s="31">
        <v>1050101</v>
      </c>
      <c r="B36" s="12" t="s">
        <v>13</v>
      </c>
      <c r="C36" s="13">
        <v>274444</v>
      </c>
      <c r="D36" s="8">
        <v>274444</v>
      </c>
      <c r="E36" s="8">
        <f t="shared" si="1"/>
        <v>0</v>
      </c>
      <c r="F36" s="6"/>
    </row>
    <row r="37" spans="1:6" ht="21" customHeight="1" x14ac:dyDescent="0.25">
      <c r="A37" s="31">
        <v>1050102</v>
      </c>
      <c r="B37" s="12" t="s">
        <v>14</v>
      </c>
      <c r="C37" s="13">
        <v>7115882</v>
      </c>
      <c r="D37" s="8">
        <v>7115882</v>
      </c>
      <c r="E37" s="8">
        <f t="shared" si="1"/>
        <v>0</v>
      </c>
      <c r="F37" s="6"/>
    </row>
    <row r="38" spans="1:6" x14ac:dyDescent="0.25">
      <c r="A38" s="31">
        <v>1050103</v>
      </c>
      <c r="B38" s="12" t="s">
        <v>15</v>
      </c>
      <c r="C38" s="13">
        <v>95548</v>
      </c>
      <c r="D38" s="13">
        <v>95548</v>
      </c>
      <c r="E38" s="8">
        <f t="shared" si="1"/>
        <v>0</v>
      </c>
      <c r="F38" s="6"/>
    </row>
    <row r="39" spans="1:6" x14ac:dyDescent="0.25">
      <c r="A39" s="29">
        <v>1051100</v>
      </c>
      <c r="B39" s="9" t="s">
        <v>16</v>
      </c>
      <c r="C39" s="8">
        <v>13660</v>
      </c>
      <c r="D39" s="8">
        <v>13660</v>
      </c>
      <c r="E39" s="8">
        <f t="shared" si="2"/>
        <v>0</v>
      </c>
      <c r="F39" s="6"/>
    </row>
    <row r="40" spans="1:6" hidden="1" x14ac:dyDescent="0.25">
      <c r="A40" s="31"/>
      <c r="B40" s="12"/>
      <c r="C40" s="13"/>
      <c r="D40" s="13"/>
      <c r="E40" s="8">
        <f t="shared" si="2"/>
        <v>0</v>
      </c>
      <c r="F40" s="6"/>
    </row>
    <row r="41" spans="1:6" x14ac:dyDescent="0.25">
      <c r="A41" s="29">
        <v>1400000</v>
      </c>
      <c r="B41" s="9" t="s">
        <v>17</v>
      </c>
      <c r="C41" s="8">
        <f t="shared" ref="C41:D41" si="4">SUM(C42:C43)</f>
        <v>31560477</v>
      </c>
      <c r="D41" s="8">
        <f t="shared" si="4"/>
        <v>29467330</v>
      </c>
      <c r="E41" s="8">
        <f t="shared" si="2"/>
        <v>-2093147</v>
      </c>
      <c r="F41" s="6"/>
    </row>
    <row r="42" spans="1:6" s="7" customFormat="1" x14ac:dyDescent="0.25">
      <c r="A42" s="32">
        <v>1400400</v>
      </c>
      <c r="B42" s="14" t="s">
        <v>18</v>
      </c>
      <c r="C42" s="13">
        <v>31560477</v>
      </c>
      <c r="D42" s="13">
        <v>29467330</v>
      </c>
      <c r="E42" s="8">
        <f t="shared" si="2"/>
        <v>-2093147</v>
      </c>
    </row>
    <row r="43" spans="1:6" hidden="1" x14ac:dyDescent="0.25">
      <c r="A43" s="31"/>
      <c r="B43" s="12"/>
      <c r="C43" s="13"/>
      <c r="D43" s="13"/>
      <c r="E43" s="8">
        <f t="shared" si="2"/>
        <v>0</v>
      </c>
      <c r="F43" s="6"/>
    </row>
    <row r="44" spans="1:6" x14ac:dyDescent="0.25">
      <c r="A44" s="33">
        <v>2000000</v>
      </c>
      <c r="B44" s="24" t="s">
        <v>19</v>
      </c>
      <c r="C44" s="25">
        <f>SUM(C45+C52+C55+C57)</f>
        <v>6015866</v>
      </c>
      <c r="D44" s="25">
        <f>SUM(D45+D52+D55+D57)</f>
        <v>6015866</v>
      </c>
      <c r="E44" s="25">
        <f t="shared" si="2"/>
        <v>0</v>
      </c>
      <c r="F44" s="6"/>
    </row>
    <row r="45" spans="1:6" ht="32.25" customHeight="1" x14ac:dyDescent="0.25">
      <c r="A45" s="29">
        <v>2010000</v>
      </c>
      <c r="B45" s="9" t="s">
        <v>20</v>
      </c>
      <c r="C45" s="8">
        <v>2718766</v>
      </c>
      <c r="D45" s="8">
        <v>2718766</v>
      </c>
      <c r="E45" s="8">
        <f t="shared" si="2"/>
        <v>0</v>
      </c>
      <c r="F45" s="6"/>
    </row>
    <row r="46" spans="1:6" x14ac:dyDescent="0.25">
      <c r="A46" s="29">
        <v>2010200</v>
      </c>
      <c r="B46" s="9" t="s">
        <v>21</v>
      </c>
      <c r="C46" s="8">
        <v>2020703</v>
      </c>
      <c r="D46" s="8">
        <v>2020703</v>
      </c>
      <c r="E46" s="8">
        <f t="shared" si="2"/>
        <v>0</v>
      </c>
      <c r="F46" s="6"/>
    </row>
    <row r="47" spans="1:6" x14ac:dyDescent="0.25">
      <c r="A47" s="29">
        <v>2010300</v>
      </c>
      <c r="B47" s="9" t="s">
        <v>22</v>
      </c>
      <c r="C47" s="8">
        <v>34527</v>
      </c>
      <c r="D47" s="8">
        <v>34527</v>
      </c>
      <c r="E47" s="8">
        <f t="shared" si="2"/>
        <v>0</v>
      </c>
      <c r="F47" s="6"/>
    </row>
    <row r="48" spans="1:6" ht="15.75" customHeight="1" x14ac:dyDescent="0.25">
      <c r="A48" s="29">
        <v>2010400</v>
      </c>
      <c r="B48" s="9" t="s">
        <v>23</v>
      </c>
      <c r="C48" s="8">
        <v>550000</v>
      </c>
      <c r="D48" s="8">
        <v>550000</v>
      </c>
      <c r="E48" s="8">
        <f t="shared" si="2"/>
        <v>0</v>
      </c>
      <c r="F48" s="6"/>
    </row>
    <row r="49" spans="1:6" x14ac:dyDescent="0.25">
      <c r="A49" s="29">
        <v>2010500</v>
      </c>
      <c r="B49" s="9" t="s">
        <v>24</v>
      </c>
      <c r="C49" s="8">
        <v>14800</v>
      </c>
      <c r="D49" s="8">
        <v>14800</v>
      </c>
      <c r="E49" s="8">
        <f t="shared" si="2"/>
        <v>0</v>
      </c>
      <c r="F49" s="6"/>
    </row>
    <row r="50" spans="1:6" x14ac:dyDescent="0.25">
      <c r="A50" s="29">
        <v>2010900</v>
      </c>
      <c r="B50" s="9" t="s">
        <v>25</v>
      </c>
      <c r="C50" s="8">
        <v>98492</v>
      </c>
      <c r="D50" s="8">
        <v>98492</v>
      </c>
      <c r="E50" s="8">
        <f t="shared" si="2"/>
        <v>0</v>
      </c>
      <c r="F50" s="6"/>
    </row>
    <row r="51" spans="1:6" hidden="1" x14ac:dyDescent="0.25">
      <c r="A51" s="29"/>
      <c r="B51" s="9"/>
      <c r="C51" s="8"/>
      <c r="D51" s="8"/>
      <c r="E51" s="8">
        <f t="shared" si="2"/>
        <v>0</v>
      </c>
      <c r="F51" s="6"/>
    </row>
    <row r="52" spans="1:6" ht="32.25" customHeight="1" x14ac:dyDescent="0.25">
      <c r="A52" s="29">
        <v>2020000</v>
      </c>
      <c r="B52" s="9" t="s">
        <v>26</v>
      </c>
      <c r="C52" s="8">
        <v>860461</v>
      </c>
      <c r="D52" s="8">
        <v>860461</v>
      </c>
      <c r="E52" s="8">
        <f t="shared" si="2"/>
        <v>0</v>
      </c>
      <c r="F52" s="6"/>
    </row>
    <row r="53" spans="1:6" x14ac:dyDescent="0.25">
      <c r="A53" s="31">
        <v>2020100</v>
      </c>
      <c r="B53" s="15" t="s">
        <v>27</v>
      </c>
      <c r="C53" s="13">
        <v>650000</v>
      </c>
      <c r="D53" s="13">
        <v>650000</v>
      </c>
      <c r="E53" s="8">
        <f t="shared" si="2"/>
        <v>0</v>
      </c>
      <c r="F53" s="6"/>
    </row>
    <row r="54" spans="1:6" ht="0.75" customHeight="1" x14ac:dyDescent="0.25">
      <c r="A54" s="31"/>
      <c r="B54" s="12"/>
      <c r="C54" s="13"/>
      <c r="D54" s="13"/>
      <c r="E54" s="8">
        <f t="shared" si="2"/>
        <v>0</v>
      </c>
      <c r="F54" s="6"/>
    </row>
    <row r="55" spans="1:6" x14ac:dyDescent="0.25">
      <c r="A55" s="29">
        <v>2060000</v>
      </c>
      <c r="B55" s="9" t="s">
        <v>28</v>
      </c>
      <c r="C55" s="8">
        <v>422178</v>
      </c>
      <c r="D55" s="8">
        <v>422178</v>
      </c>
      <c r="E55" s="8">
        <f t="shared" si="2"/>
        <v>0</v>
      </c>
      <c r="F55" s="6"/>
    </row>
    <row r="56" spans="1:6" hidden="1" x14ac:dyDescent="0.25">
      <c r="A56" s="31"/>
      <c r="B56" s="12"/>
      <c r="C56" s="8"/>
      <c r="D56" s="8"/>
      <c r="E56" s="8">
        <f t="shared" si="2"/>
        <v>0</v>
      </c>
      <c r="F56" s="6"/>
    </row>
    <row r="57" spans="1:6" ht="20.25" customHeight="1" x14ac:dyDescent="0.25">
      <c r="A57" s="29">
        <v>2070000</v>
      </c>
      <c r="B57" s="9" t="s">
        <v>29</v>
      </c>
      <c r="C57" s="8">
        <v>2014461</v>
      </c>
      <c r="D57" s="8">
        <v>2014461</v>
      </c>
      <c r="E57" s="8">
        <f t="shared" si="2"/>
        <v>0</v>
      </c>
      <c r="F57" s="6"/>
    </row>
    <row r="58" spans="1:6" hidden="1" x14ac:dyDescent="0.25">
      <c r="A58" s="31"/>
      <c r="B58" s="12"/>
      <c r="C58" s="8"/>
      <c r="D58" s="8"/>
      <c r="E58" s="8"/>
      <c r="F58" s="6"/>
    </row>
    <row r="59" spans="1:6" x14ac:dyDescent="0.25">
      <c r="A59" s="33">
        <v>4000000</v>
      </c>
      <c r="B59" s="24" t="s">
        <v>30</v>
      </c>
      <c r="C59" s="25">
        <f t="shared" ref="C59:E59" si="5">SUM(C60)</f>
        <v>6008318</v>
      </c>
      <c r="D59" s="25">
        <f t="shared" si="5"/>
        <v>6008318</v>
      </c>
      <c r="E59" s="25">
        <f t="shared" si="5"/>
        <v>0</v>
      </c>
      <c r="F59" s="6"/>
    </row>
    <row r="60" spans="1:6" ht="18.75" customHeight="1" x14ac:dyDescent="0.25">
      <c r="A60" s="29">
        <v>4020200</v>
      </c>
      <c r="B60" s="9" t="s">
        <v>31</v>
      </c>
      <c r="C60" s="8">
        <v>6008318</v>
      </c>
      <c r="D60" s="8">
        <v>6008318</v>
      </c>
      <c r="E60" s="8">
        <f>D60-C60</f>
        <v>0</v>
      </c>
      <c r="F60" s="6"/>
    </row>
    <row r="61" spans="1:6" ht="0.75" customHeight="1" x14ac:dyDescent="0.25">
      <c r="A61" s="29"/>
      <c r="B61" s="9"/>
      <c r="C61" s="8"/>
      <c r="D61" s="8"/>
      <c r="E61" s="8"/>
      <c r="F61" s="6"/>
    </row>
    <row r="62" spans="1:6" ht="16.5" thickBot="1" x14ac:dyDescent="0.3">
      <c r="A62" s="34">
        <v>5000000</v>
      </c>
      <c r="B62" s="26" t="s">
        <v>32</v>
      </c>
      <c r="C62" s="27">
        <v>26515557</v>
      </c>
      <c r="D62" s="27">
        <f>26515557-315636</f>
        <v>26199921</v>
      </c>
      <c r="E62" s="27">
        <f>D62-C62</f>
        <v>-315636</v>
      </c>
      <c r="F62" s="6"/>
    </row>
    <row r="63" spans="1:6" ht="16.5" thickBot="1" x14ac:dyDescent="0.3">
      <c r="A63" s="19"/>
      <c r="B63" s="20" t="s">
        <v>33</v>
      </c>
      <c r="C63" s="28">
        <f t="shared" ref="C63:D63" si="6">SUM(C23+C44+C59+C62)</f>
        <v>434643227</v>
      </c>
      <c r="D63" s="28">
        <f t="shared" si="6"/>
        <v>432234444</v>
      </c>
      <c r="E63" s="28">
        <f t="shared" ref="E63" si="7">SUM(E23+E44+E59+E62)</f>
        <v>-2408783</v>
      </c>
      <c r="F63" s="6"/>
    </row>
    <row r="64" spans="1:6" x14ac:dyDescent="0.25">
      <c r="F64" s="6"/>
    </row>
    <row r="65" spans="6:6" x14ac:dyDescent="0.25">
      <c r="F65" s="6"/>
    </row>
  </sheetData>
  <mergeCells count="1">
    <mergeCell ref="A20:E20"/>
  </mergeCells>
  <pageMargins left="0.59" right="0.31" top="0.38" bottom="0" header="0.37" footer="0"/>
  <pageSetup paperSize="9" scale="76" firstPageNumber="190" fitToHeight="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(осн)</vt:lpstr>
      <vt:lpstr>'Приложение № 4.1 (осн)'!Заголовки_для_печати</vt:lpstr>
      <vt:lpstr>'Приложение № 4.1 (осн)'!Область_печати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2023-11-24T12:11:24Z</dcterms:modified>
</cp:coreProperties>
</file>