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397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1" l="1"/>
  <c r="D57" i="1"/>
  <c r="C56" i="1"/>
  <c r="C54" i="1" s="1"/>
  <c r="C47" i="1" s="1"/>
  <c r="D53" i="1"/>
  <c r="D52" i="1"/>
  <c r="D48" i="1" s="1"/>
  <c r="D28" i="1"/>
  <c r="D26" i="1" s="1"/>
  <c r="D56" i="1" l="1"/>
  <c r="D54" i="1" s="1"/>
  <c r="D46" i="1" s="1"/>
  <c r="D47" i="1" s="1"/>
</calcChain>
</file>

<file path=xl/sharedStrings.xml><?xml version="1.0" encoding="utf-8"?>
<sst xmlns="http://schemas.openxmlformats.org/spreadsheetml/2006/main" count="75" uniqueCount="70">
  <si>
    <t>Программа формирования и расходования средств</t>
  </si>
  <si>
    <t>№ п/п</t>
  </si>
  <si>
    <t>Наименование мероприятий (статей)</t>
  </si>
  <si>
    <t>Плана на 2020 год</t>
  </si>
  <si>
    <t>План на 2023 год</t>
  </si>
  <si>
    <t>Сумма (руб.)</t>
  </si>
  <si>
    <t>Всего поступлений</t>
  </si>
  <si>
    <t>Остатки по состоянию на 1.01.2023</t>
  </si>
  <si>
    <t>ДОХОДЫ</t>
  </si>
  <si>
    <t>4 906 923</t>
  </si>
  <si>
    <t>Платежи за пользование водными ресурсами сверх установленных нормативов и лимитов</t>
  </si>
  <si>
    <t xml:space="preserve">Платежи за пользование недрами, в том числе для производства столовых и минеральных вод, сверх установленных лимитов  </t>
  </si>
  <si>
    <t>Платежи за пользование животным миром сверх установленных нормативов и лимитов</t>
  </si>
  <si>
    <t xml:space="preserve">Платежи за выбросы в атмосферу загрязняющих веществ стационарными источниками загрязнения  </t>
  </si>
  <si>
    <t>Платежи за выбросы в атмосферу загрязняющих веществ передвижными источниками загрязнения, уплачиваемые юридическими лицами</t>
  </si>
  <si>
    <t xml:space="preserve">Платежи за загрязнение водного бассейна сбросом производственных и коммунально-бытовых сточных вод  </t>
  </si>
  <si>
    <t xml:space="preserve">Платежи за загрязнение водного бассейна сбросом загрязняющих веществ поверхностным стоком  </t>
  </si>
  <si>
    <t xml:space="preserve">Платежи за нерациональное использование и использование  не по назначению всех видов природных ресурсов  </t>
  </si>
  <si>
    <t xml:space="preserve">Платежи за нерациональное использование и использование  не по назначению водных ресурсов питьевого назначения  </t>
  </si>
  <si>
    <t xml:space="preserve">Платежи за размещение отходов и другие виды вредного воздействия на окружающую природную среду  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</si>
  <si>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</si>
  <si>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Прочие поступления</t>
  </si>
  <si>
    <t>Отчисления от фиксированного сельскохозяйственного налога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</si>
  <si>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</si>
  <si>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</si>
  <si>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 xml:space="preserve">Платежи за размещение твердых бытовых отходов </t>
  </si>
  <si>
    <t>РАСХОДЫ</t>
  </si>
  <si>
    <t>Расходы по экологическому фонду</t>
  </si>
  <si>
    <t>1.</t>
  </si>
  <si>
    <t>Охрана окружающей среды от воздействия  отходов производства потребления и др., всего:</t>
  </si>
  <si>
    <t>95 000</t>
  </si>
  <si>
    <t xml:space="preserve"> в том числе:</t>
  </si>
  <si>
    <t>а) демеркуризация отработаных ртутьсодержащих ламп  бюджетных организаций,  уличного освещения  и  жилищного фонда (в т.ч. обезвреживание ртутьсодержащих термометров)</t>
  </si>
  <si>
    <t>45 000</t>
  </si>
  <si>
    <t>б) рекультивация 2-й очереди полигона ТБО в с. Малаешты</t>
  </si>
  <si>
    <t>в) мероприятия по предупреждению несанкционированных свалок и их ликвидация</t>
  </si>
  <si>
    <t>г) Охрана подземных и поверхностных вод, углубление русла и очистка ручья "Светлый", удаление поросли (в т.ч. технический надзор)</t>
  </si>
  <si>
    <t>2.</t>
  </si>
  <si>
    <t>Сохранение  и развитие зеленых насаждений, улучшение санитарно-экологического состояния города, всего:</t>
  </si>
  <si>
    <t>в том числе:</t>
  </si>
  <si>
    <t>а) мероприятия по озеленению и уходу за зелеными насаждениями на территории населенного пункта и уходу за существующими рекреационными местами отдыха, в том числе по 12 000 руб. на  избирательный округ по заявке депутата ТГСНД</t>
  </si>
  <si>
    <t xml:space="preserve"> - мероприятия по озеленению и уходу за зелеными насаждениями (приобретение, посадка зеленых насаждений (в том числе для вертикального озеленения), полив, прополка, стрижка живой изгороди, формирование крон деревьев и кустарников и др.);
 - мероприятия по озеленению населенного пункта (реконструкция и высадка зеленых насаждений на территории населенного пункта  и на территории рекреационных мест отдыха);
- уход за существующими рекреационными местами отдыха и территоряими населенного пункта (выкашивание газонов на территории линейного озеленения и рекреационных мест отдыха, в т.ч. парков и скверов города).</t>
  </si>
  <si>
    <t>1 250 983</t>
  </si>
  <si>
    <t>- спил аварийных деревьев, уход за зелеными насаждениями (спил аварийных деревьев, обрезка и формирование крон деревьев, корчевка пней на территории города, в том числе на территориях соцкультбыта, находящихся в муниципальной собственности)</t>
  </si>
  <si>
    <t>1 009 442</t>
  </si>
  <si>
    <t xml:space="preserve">- мероприятия по борьбе с карантинными растениями </t>
  </si>
  <si>
    <t>1 200 000</t>
  </si>
  <si>
    <t>б) приобретение посадочного материала для объектов
 МУ "УНО г. Тирасполя"</t>
  </si>
  <si>
    <t>20 000</t>
  </si>
  <si>
    <t>3.</t>
  </si>
  <si>
    <t>Организация и ведение системы экологической информации и рекламы, пропаганда экологических знаний,  в том числе:</t>
  </si>
  <si>
    <t>65 940</t>
  </si>
  <si>
    <t>4.</t>
  </si>
  <si>
    <t xml:space="preserve"> Кредиторская задолженость по состоянию на 01.01.2023 г.</t>
  </si>
  <si>
    <t>Приложение № 11</t>
  </si>
  <si>
    <t xml:space="preserve">к Решению Тираспольского городского </t>
  </si>
  <si>
    <t>Совета народных депутатов</t>
  </si>
  <si>
    <t xml:space="preserve">"О внесении изменений и дополнений в </t>
  </si>
  <si>
    <t>Решение Тираспольского городского</t>
  </si>
  <si>
    <t xml:space="preserve">Совета народных депутатов № 4 </t>
  </si>
  <si>
    <t>«Об утверждении местного бюджета</t>
  </si>
  <si>
    <t xml:space="preserve">города Тирасполь на 2023 год», принятое </t>
  </si>
  <si>
    <t>на 12-ой сессии 26 созыва 9 февраля 2023 года"</t>
  </si>
  <si>
    <t>№ 4 от "9" февраля 2023 г.</t>
  </si>
  <si>
    <t>города Тирасполь на 2023 год»</t>
  </si>
  <si>
    <t>территориального экологического фонда города Тирасполь</t>
  </si>
  <si>
    <t xml:space="preserve"> на 2023 год</t>
  </si>
  <si>
    <t>Приложение № 2</t>
  </si>
  <si>
    <t>финансовая поддержка по экологическому воспитанию детей МОУ ДО "Экологический центр учащихся" ,в т.ч. Приобретение оргтехники</t>
  </si>
  <si>
    <t>№ 73 от 23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</si>
</sst>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&quot;р.&quot;"/>
    <numFmt numFmtId="166" formatCode="_-* #,##0_р_._-;\-* #,##0_р_._-;_-* &quot;-&quot;_р_._-;_-@_-"/>
    <numFmt numFmtId="167" formatCode="_-* #,##0_р_._-;\-* #,##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20"/>
      <color theme="1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top"/>
    </xf>
    <xf numFmtId="166" fontId="4" fillId="0" borderId="0" xfId="1" applyNumberFormat="1" applyFont="1" applyFill="1" applyBorder="1"/>
    <xf numFmtId="166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7" fontId="6" fillId="0" borderId="0" xfId="0" applyNumberFormat="1" applyFont="1"/>
    <xf numFmtId="0" fontId="6" fillId="0" borderId="0" xfId="0" applyFont="1"/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165" fontId="7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center"/>
    </xf>
    <xf numFmtId="165" fontId="7" fillId="2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66" fontId="9" fillId="0" borderId="1" xfId="0" applyNumberFormat="1" applyFont="1" applyBorder="1"/>
    <xf numFmtId="3" fontId="7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65" fontId="10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wrapText="1"/>
    </xf>
    <xf numFmtId="165" fontId="9" fillId="2" borderId="1" xfId="0" applyNumberFormat="1" applyFont="1" applyFill="1" applyBorder="1" applyAlignment="1">
      <alignment horizontal="left" wrapText="1"/>
    </xf>
    <xf numFmtId="165" fontId="7" fillId="0" borderId="1" xfId="0" applyNumberFormat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Normal="100" workbookViewId="0">
      <selection activeCell="F13" sqref="F13"/>
    </sheetView>
  </sheetViews>
  <sheetFormatPr defaultColWidth="9.140625" defaultRowHeight="26.25" x14ac:dyDescent="0.25"/>
  <cols>
    <col min="1" max="1" width="12.42578125" style="1" customWidth="1"/>
    <col min="2" max="2" width="69.7109375" style="2" customWidth="1"/>
    <col min="3" max="3" width="0.140625" style="3" hidden="1" customWidth="1"/>
    <col min="4" max="4" width="22.5703125" style="1" customWidth="1"/>
    <col min="5" max="5" width="33.28515625" style="4" customWidth="1"/>
    <col min="6" max="6" width="31.85546875" style="4" customWidth="1"/>
    <col min="7" max="7" width="15.140625" style="4" customWidth="1"/>
    <col min="8" max="8" width="11.85546875" style="4" bestFit="1" customWidth="1"/>
    <col min="9" max="9" width="25.140625" style="4" bestFit="1" customWidth="1"/>
    <col min="10" max="10" width="30.140625" style="4" bestFit="1" customWidth="1"/>
    <col min="11" max="11" width="28.42578125" style="4" bestFit="1" customWidth="1"/>
    <col min="12" max="16384" width="9.140625" style="4"/>
  </cols>
  <sheetData>
    <row r="1" spans="1:9" ht="18" customHeight="1" x14ac:dyDescent="0.25">
      <c r="A1" s="17"/>
      <c r="B1" s="18"/>
      <c r="C1" s="19"/>
      <c r="D1" s="16" t="s">
        <v>67</v>
      </c>
      <c r="E1" s="47"/>
      <c r="F1" s="47"/>
      <c r="G1" s="47"/>
      <c r="H1" s="47"/>
      <c r="I1" s="47"/>
    </row>
    <row r="2" spans="1:9" ht="17.25" customHeight="1" x14ac:dyDescent="0.25">
      <c r="A2" s="17"/>
      <c r="B2" s="18"/>
      <c r="C2" s="19"/>
      <c r="D2" s="16" t="s">
        <v>55</v>
      </c>
      <c r="E2" s="47"/>
      <c r="F2" s="47"/>
      <c r="G2" s="47"/>
      <c r="H2" s="47"/>
      <c r="I2" s="47"/>
    </row>
    <row r="3" spans="1:9" ht="15.75" customHeight="1" x14ac:dyDescent="0.25">
      <c r="A3" s="17"/>
      <c r="B3" s="18"/>
      <c r="C3" s="19"/>
      <c r="D3" s="16" t="s">
        <v>56</v>
      </c>
      <c r="E3" s="47"/>
      <c r="F3" s="47"/>
      <c r="G3" s="47"/>
      <c r="H3" s="47"/>
      <c r="I3" s="47"/>
    </row>
    <row r="4" spans="1:9" ht="17.25" customHeight="1" x14ac:dyDescent="0.25">
      <c r="A4" s="17"/>
      <c r="B4" s="18"/>
      <c r="C4" s="19"/>
      <c r="D4" s="16" t="s">
        <v>69</v>
      </c>
      <c r="E4" s="47"/>
      <c r="F4" s="47"/>
      <c r="G4" s="47"/>
      <c r="H4" s="47"/>
      <c r="I4" s="47"/>
    </row>
    <row r="5" spans="1:9" ht="15.75" customHeight="1" x14ac:dyDescent="0.25">
      <c r="A5" s="17"/>
      <c r="B5" s="18"/>
      <c r="C5" s="19"/>
      <c r="D5" s="16" t="s">
        <v>57</v>
      </c>
      <c r="E5" s="47"/>
      <c r="F5" s="47"/>
      <c r="G5" s="47"/>
      <c r="H5" s="47"/>
      <c r="I5" s="47"/>
    </row>
    <row r="6" spans="1:9" ht="15.75" customHeight="1" x14ac:dyDescent="0.25">
      <c r="A6" s="17"/>
      <c r="B6" s="18"/>
      <c r="C6" s="19"/>
      <c r="D6" s="16" t="s">
        <v>58</v>
      </c>
      <c r="E6" s="47"/>
      <c r="F6" s="47"/>
      <c r="G6" s="47"/>
      <c r="H6" s="47"/>
      <c r="I6" s="47"/>
    </row>
    <row r="7" spans="1:9" ht="16.5" customHeight="1" x14ac:dyDescent="0.25">
      <c r="A7" s="17"/>
      <c r="B7" s="18"/>
      <c r="C7" s="19"/>
      <c r="D7" s="16" t="s">
        <v>59</v>
      </c>
      <c r="E7" s="47"/>
      <c r="F7" s="47"/>
      <c r="G7" s="47"/>
      <c r="H7" s="47"/>
      <c r="I7" s="47"/>
    </row>
    <row r="8" spans="1:9" ht="15.75" customHeight="1" x14ac:dyDescent="0.25">
      <c r="A8" s="17"/>
      <c r="B8" s="18"/>
      <c r="C8" s="19"/>
      <c r="D8" s="16" t="s">
        <v>60</v>
      </c>
      <c r="E8" s="47"/>
      <c r="F8" s="47"/>
      <c r="G8" s="47"/>
      <c r="H8" s="47"/>
      <c r="I8" s="47"/>
    </row>
    <row r="9" spans="1:9" ht="17.25" customHeight="1" x14ac:dyDescent="0.25">
      <c r="A9" s="17"/>
      <c r="B9" s="18"/>
      <c r="C9" s="19"/>
      <c r="D9" s="16" t="s">
        <v>61</v>
      </c>
      <c r="E9" s="47"/>
      <c r="F9" s="47"/>
      <c r="G9" s="47"/>
      <c r="H9" s="47"/>
      <c r="I9" s="47"/>
    </row>
    <row r="10" spans="1:9" ht="20.25" customHeight="1" x14ac:dyDescent="0.25">
      <c r="A10" s="17"/>
      <c r="B10" s="18"/>
      <c r="C10" s="19"/>
      <c r="D10" s="16" t="s">
        <v>62</v>
      </c>
      <c r="E10" s="47"/>
      <c r="F10" s="47"/>
      <c r="G10" s="47"/>
      <c r="H10" s="47"/>
      <c r="I10" s="47"/>
    </row>
    <row r="11" spans="1:9" x14ac:dyDescent="0.25">
      <c r="A11" s="17"/>
      <c r="B11" s="18"/>
      <c r="C11" s="19"/>
      <c r="D11" s="16"/>
      <c r="E11" s="47"/>
      <c r="F11" s="47"/>
      <c r="G11" s="47"/>
      <c r="H11" s="47"/>
      <c r="I11" s="47"/>
    </row>
    <row r="12" spans="1:9" ht="15.75" customHeight="1" x14ac:dyDescent="0.25">
      <c r="A12" s="17"/>
      <c r="B12" s="18"/>
      <c r="C12" s="19"/>
      <c r="D12" s="16" t="s">
        <v>54</v>
      </c>
      <c r="E12" s="47"/>
      <c r="F12" s="47"/>
      <c r="G12" s="47"/>
      <c r="H12" s="47"/>
      <c r="I12" s="47"/>
    </row>
    <row r="13" spans="1:9" ht="12" customHeight="1" x14ac:dyDescent="0.25">
      <c r="A13" s="17"/>
      <c r="B13" s="18"/>
      <c r="C13" s="19"/>
      <c r="D13" s="16" t="s">
        <v>55</v>
      </c>
      <c r="E13" s="47"/>
      <c r="F13" s="47"/>
      <c r="G13" s="47"/>
      <c r="H13" s="47"/>
      <c r="I13" s="47"/>
    </row>
    <row r="14" spans="1:9" ht="14.25" customHeight="1" x14ac:dyDescent="0.25">
      <c r="A14" s="17"/>
      <c r="B14" s="18"/>
      <c r="C14" s="19"/>
      <c r="D14" s="16" t="s">
        <v>56</v>
      </c>
      <c r="E14" s="47"/>
      <c r="F14" s="47"/>
      <c r="G14" s="47"/>
      <c r="H14" s="47"/>
      <c r="I14" s="47"/>
    </row>
    <row r="15" spans="1:9" ht="15.75" customHeight="1" x14ac:dyDescent="0.25">
      <c r="A15" s="17"/>
      <c r="B15" s="18"/>
      <c r="C15" s="19"/>
      <c r="D15" s="16" t="s">
        <v>63</v>
      </c>
      <c r="E15" s="47"/>
      <c r="F15" s="47"/>
      <c r="G15" s="47"/>
      <c r="H15" s="47"/>
      <c r="I15" s="47"/>
    </row>
    <row r="16" spans="1:9" ht="12.75" customHeight="1" x14ac:dyDescent="0.25">
      <c r="A16" s="17"/>
      <c r="B16" s="18"/>
      <c r="C16" s="19"/>
      <c r="D16" s="16" t="s">
        <v>60</v>
      </c>
      <c r="E16" s="47"/>
      <c r="F16" s="47"/>
      <c r="G16" s="47"/>
      <c r="H16" s="47"/>
      <c r="I16" s="47"/>
    </row>
    <row r="17" spans="1:11" ht="18.75" customHeight="1" x14ac:dyDescent="0.25">
      <c r="A17" s="17"/>
      <c r="B17" s="18"/>
      <c r="C17" s="19"/>
      <c r="D17" s="16" t="s">
        <v>64</v>
      </c>
      <c r="E17" s="47"/>
      <c r="F17" s="47"/>
      <c r="G17" s="47"/>
      <c r="H17" s="47"/>
      <c r="I17" s="47"/>
    </row>
    <row r="18" spans="1:11" ht="18" customHeight="1" x14ac:dyDescent="0.25">
      <c r="A18" s="17"/>
      <c r="B18" s="18"/>
      <c r="C18" s="19"/>
      <c r="D18" s="20"/>
      <c r="E18" s="47"/>
      <c r="F18" s="47"/>
      <c r="G18" s="47"/>
      <c r="H18" s="47"/>
      <c r="I18" s="47"/>
    </row>
    <row r="19" spans="1:11" ht="18.75" customHeight="1" x14ac:dyDescent="0.25">
      <c r="A19" s="48" t="s">
        <v>0</v>
      </c>
      <c r="B19" s="48"/>
      <c r="C19" s="48"/>
      <c r="D19" s="48"/>
    </row>
    <row r="20" spans="1:11" ht="15.75" customHeight="1" x14ac:dyDescent="0.25">
      <c r="A20" s="49" t="s">
        <v>65</v>
      </c>
      <c r="B20" s="49"/>
      <c r="C20" s="49"/>
      <c r="D20" s="49"/>
    </row>
    <row r="21" spans="1:11" ht="21.75" customHeight="1" x14ac:dyDescent="0.25">
      <c r="A21" s="49" t="s">
        <v>66</v>
      </c>
      <c r="B21" s="49"/>
      <c r="C21" s="49"/>
      <c r="D21" s="49"/>
      <c r="E21" s="5"/>
    </row>
    <row r="22" spans="1:11" ht="12" customHeight="1" x14ac:dyDescent="0.25">
      <c r="A22" s="58"/>
      <c r="B22" s="58"/>
      <c r="C22" s="58"/>
      <c r="D22" s="58"/>
      <c r="E22" s="5"/>
    </row>
    <row r="23" spans="1:11" ht="30" customHeight="1" x14ac:dyDescent="0.25">
      <c r="A23" s="59" t="s">
        <v>1</v>
      </c>
      <c r="B23" s="60" t="s">
        <v>2</v>
      </c>
      <c r="C23" s="21" t="s">
        <v>3</v>
      </c>
      <c r="D23" s="22" t="s">
        <v>4</v>
      </c>
      <c r="E23" s="5"/>
    </row>
    <row r="24" spans="1:11" ht="23.25" customHeight="1" x14ac:dyDescent="0.25">
      <c r="A24" s="59"/>
      <c r="B24" s="60"/>
      <c r="C24" s="21" t="s">
        <v>5</v>
      </c>
      <c r="D24" s="22" t="s">
        <v>5</v>
      </c>
      <c r="E24" s="5"/>
    </row>
    <row r="25" spans="1:11" hidden="1" x14ac:dyDescent="0.25">
      <c r="A25" s="23">
        <v>1</v>
      </c>
      <c r="B25" s="24">
        <v>2</v>
      </c>
      <c r="C25" s="21">
        <v>3</v>
      </c>
      <c r="D25" s="22">
        <v>3</v>
      </c>
      <c r="E25" s="5"/>
      <c r="F25" s="6"/>
    </row>
    <row r="26" spans="1:11" x14ac:dyDescent="0.25">
      <c r="A26" s="23"/>
      <c r="B26" s="25" t="s">
        <v>6</v>
      </c>
      <c r="C26" s="21"/>
      <c r="D26" s="26">
        <f>D27+D28</f>
        <v>6215059</v>
      </c>
      <c r="E26" s="5"/>
      <c r="F26" s="6"/>
    </row>
    <row r="27" spans="1:11" x14ac:dyDescent="0.25">
      <c r="A27" s="23"/>
      <c r="B27" s="24" t="s">
        <v>7</v>
      </c>
      <c r="C27" s="21"/>
      <c r="D27" s="27">
        <v>206741</v>
      </c>
      <c r="E27" s="5"/>
      <c r="F27" s="6"/>
    </row>
    <row r="28" spans="1:11" ht="24" customHeight="1" x14ac:dyDescent="0.25">
      <c r="A28" s="23"/>
      <c r="B28" s="28" t="s">
        <v>8</v>
      </c>
      <c r="C28" s="29" t="s">
        <v>9</v>
      </c>
      <c r="D28" s="26">
        <f>SUM(D29:D44)</f>
        <v>6008318</v>
      </c>
      <c r="E28" s="5"/>
      <c r="F28" s="6"/>
    </row>
    <row r="29" spans="1:11" s="11" customFormat="1" ht="34.5" customHeight="1" x14ac:dyDescent="0.4">
      <c r="A29" s="30">
        <v>4020201</v>
      </c>
      <c r="B29" s="31" t="s">
        <v>10</v>
      </c>
      <c r="C29" s="32">
        <v>25677</v>
      </c>
      <c r="D29" s="33">
        <v>46765</v>
      </c>
      <c r="E29" s="7"/>
      <c r="F29" s="7"/>
      <c r="G29" s="8"/>
      <c r="H29" s="9"/>
      <c r="I29" s="10"/>
      <c r="J29" s="10"/>
      <c r="K29" s="10"/>
    </row>
    <row r="30" spans="1:11" s="11" customFormat="1" ht="33.75" hidden="1" x14ac:dyDescent="0.4">
      <c r="A30" s="30">
        <v>4020202</v>
      </c>
      <c r="B30" s="31" t="s">
        <v>11</v>
      </c>
      <c r="C30" s="32">
        <v>0</v>
      </c>
      <c r="D30" s="33"/>
      <c r="E30" s="7"/>
      <c r="F30" s="7"/>
      <c r="G30" s="8"/>
      <c r="H30" s="9"/>
      <c r="I30" s="10"/>
      <c r="J30" s="10"/>
      <c r="K30" s="10"/>
    </row>
    <row r="31" spans="1:11" s="11" customFormat="1" ht="33.75" hidden="1" x14ac:dyDescent="0.4">
      <c r="A31" s="30">
        <v>4020203</v>
      </c>
      <c r="B31" s="31" t="s">
        <v>12</v>
      </c>
      <c r="C31" s="32">
        <v>0</v>
      </c>
      <c r="D31" s="33"/>
      <c r="E31" s="7"/>
      <c r="F31" s="7"/>
      <c r="G31" s="8"/>
      <c r="H31" s="9"/>
      <c r="I31" s="10"/>
      <c r="J31" s="10"/>
      <c r="K31" s="10"/>
    </row>
    <row r="32" spans="1:11" s="11" customFormat="1" ht="33.75" x14ac:dyDescent="0.4">
      <c r="A32" s="30">
        <v>4020204</v>
      </c>
      <c r="B32" s="31" t="s">
        <v>13</v>
      </c>
      <c r="C32" s="32">
        <v>537276</v>
      </c>
      <c r="D32" s="33">
        <v>1565155</v>
      </c>
      <c r="E32" s="7"/>
      <c r="F32" s="7"/>
      <c r="G32" s="8"/>
      <c r="H32" s="9"/>
      <c r="I32" s="10"/>
      <c r="J32" s="10"/>
      <c r="K32" s="10"/>
    </row>
    <row r="33" spans="1:11" s="11" customFormat="1" ht="49.5" x14ac:dyDescent="0.4">
      <c r="A33" s="30">
        <v>4020205</v>
      </c>
      <c r="B33" s="31" t="s">
        <v>14</v>
      </c>
      <c r="C33" s="32">
        <v>221066</v>
      </c>
      <c r="D33" s="33">
        <v>580225</v>
      </c>
      <c r="E33" s="7"/>
      <c r="F33" s="7"/>
      <c r="G33" s="8"/>
      <c r="H33" s="9"/>
      <c r="I33" s="10"/>
      <c r="J33" s="10"/>
      <c r="K33" s="10"/>
    </row>
    <row r="34" spans="1:11" s="11" customFormat="1" ht="43.5" customHeight="1" x14ac:dyDescent="0.4">
      <c r="A34" s="30">
        <v>4020206</v>
      </c>
      <c r="B34" s="31" t="s">
        <v>15</v>
      </c>
      <c r="C34" s="32">
        <v>362915</v>
      </c>
      <c r="D34" s="33">
        <v>1261568</v>
      </c>
      <c r="E34" s="7"/>
      <c r="F34" s="7"/>
      <c r="G34" s="8"/>
      <c r="H34" s="9"/>
      <c r="I34" s="10"/>
      <c r="J34" s="10"/>
      <c r="K34" s="10"/>
    </row>
    <row r="35" spans="1:11" s="11" customFormat="1" ht="33.75" x14ac:dyDescent="0.4">
      <c r="A35" s="30">
        <v>4020207</v>
      </c>
      <c r="B35" s="31" t="s">
        <v>16</v>
      </c>
      <c r="C35" s="32">
        <v>186756</v>
      </c>
      <c r="D35" s="33">
        <v>390871</v>
      </c>
      <c r="E35" s="7"/>
      <c r="F35" s="7"/>
      <c r="G35" s="8"/>
      <c r="H35" s="9"/>
      <c r="I35" s="10"/>
      <c r="J35" s="10"/>
      <c r="K35" s="10"/>
    </row>
    <row r="36" spans="1:11" s="11" customFormat="1" ht="33.75" hidden="1" x14ac:dyDescent="0.4">
      <c r="A36" s="30">
        <v>4020208</v>
      </c>
      <c r="B36" s="31" t="s">
        <v>17</v>
      </c>
      <c r="C36" s="32">
        <v>0</v>
      </c>
      <c r="D36" s="33"/>
      <c r="E36" s="7"/>
      <c r="F36" s="7"/>
      <c r="G36" s="8"/>
      <c r="H36" s="9"/>
      <c r="I36" s="10"/>
      <c r="J36" s="10"/>
      <c r="K36" s="10"/>
    </row>
    <row r="37" spans="1:11" s="11" customFormat="1" ht="33.75" x14ac:dyDescent="0.4">
      <c r="A37" s="30">
        <v>4020209</v>
      </c>
      <c r="B37" s="31" t="s">
        <v>18</v>
      </c>
      <c r="C37" s="32">
        <v>13912</v>
      </c>
      <c r="D37" s="33">
        <v>47705</v>
      </c>
      <c r="E37" s="7"/>
      <c r="F37" s="7"/>
      <c r="G37" s="8"/>
      <c r="H37" s="9"/>
      <c r="I37" s="10"/>
      <c r="J37" s="10"/>
      <c r="K37" s="10"/>
    </row>
    <row r="38" spans="1:11" s="11" customFormat="1" ht="37.5" customHeight="1" x14ac:dyDescent="0.4">
      <c r="A38" s="30">
        <v>4020210</v>
      </c>
      <c r="B38" s="31" t="s">
        <v>19</v>
      </c>
      <c r="C38" s="32">
        <v>455168</v>
      </c>
      <c r="D38" s="33">
        <v>1334748</v>
      </c>
      <c r="E38" s="7"/>
      <c r="F38" s="7"/>
      <c r="G38" s="8"/>
      <c r="H38" s="9"/>
      <c r="I38" s="10"/>
      <c r="J38" s="10"/>
      <c r="K38" s="10"/>
    </row>
    <row r="39" spans="1:11" s="11" customFormat="1" ht="61.5" customHeight="1" x14ac:dyDescent="0.4">
      <c r="A39" s="30">
        <v>4020211</v>
      </c>
      <c r="B39" s="31" t="s">
        <v>20</v>
      </c>
      <c r="C39" s="32">
        <v>4483</v>
      </c>
      <c r="D39" s="33">
        <v>39320</v>
      </c>
      <c r="E39" s="7"/>
      <c r="F39" s="7"/>
      <c r="G39" s="8"/>
      <c r="H39" s="9"/>
      <c r="I39" s="10"/>
      <c r="J39" s="10"/>
      <c r="K39" s="10"/>
    </row>
    <row r="40" spans="1:11" s="11" customFormat="1" hidden="1" x14ac:dyDescent="0.4">
      <c r="A40" s="30">
        <v>4020212</v>
      </c>
      <c r="B40" s="31" t="s">
        <v>21</v>
      </c>
      <c r="C40" s="32">
        <v>0</v>
      </c>
      <c r="D40" s="33"/>
      <c r="E40" s="7"/>
      <c r="F40" s="7"/>
      <c r="G40" s="8"/>
      <c r="H40" s="9"/>
      <c r="I40" s="10"/>
      <c r="J40" s="10"/>
      <c r="K40" s="10"/>
    </row>
    <row r="41" spans="1:11" s="11" customFormat="1" ht="18" hidden="1" customHeight="1" x14ac:dyDescent="0.4">
      <c r="A41" s="30">
        <v>4020213</v>
      </c>
      <c r="B41" s="31" t="s">
        <v>22</v>
      </c>
      <c r="C41" s="32">
        <v>0</v>
      </c>
      <c r="D41" s="33"/>
      <c r="E41" s="7"/>
      <c r="F41" s="7"/>
      <c r="G41" s="8"/>
      <c r="H41" s="9"/>
      <c r="I41" s="10"/>
      <c r="J41" s="10"/>
      <c r="K41" s="10"/>
    </row>
    <row r="42" spans="1:11" s="11" customFormat="1" ht="49.5" x14ac:dyDescent="0.4">
      <c r="A42" s="30">
        <v>4020214</v>
      </c>
      <c r="B42" s="31" t="s">
        <v>23</v>
      </c>
      <c r="C42" s="32">
        <v>84558</v>
      </c>
      <c r="D42" s="33">
        <v>437849</v>
      </c>
      <c r="E42" s="7"/>
      <c r="F42" s="7"/>
      <c r="G42" s="8"/>
      <c r="H42" s="9"/>
      <c r="I42" s="10"/>
      <c r="J42" s="10"/>
      <c r="K42" s="10"/>
    </row>
    <row r="43" spans="1:11" s="11" customFormat="1" ht="84" customHeight="1" x14ac:dyDescent="0.4">
      <c r="A43" s="30">
        <v>4020215</v>
      </c>
      <c r="B43" s="31" t="s">
        <v>24</v>
      </c>
      <c r="C43" s="32">
        <v>19222</v>
      </c>
      <c r="D43" s="33">
        <v>64452</v>
      </c>
      <c r="E43" s="7"/>
      <c r="F43" s="7"/>
      <c r="G43" s="8"/>
      <c r="H43" s="9"/>
      <c r="I43" s="10"/>
      <c r="J43" s="10"/>
      <c r="K43" s="10"/>
    </row>
    <row r="44" spans="1:11" s="11" customFormat="1" x14ac:dyDescent="0.4">
      <c r="A44" s="30">
        <v>4020216</v>
      </c>
      <c r="B44" s="31" t="s">
        <v>25</v>
      </c>
      <c r="C44" s="32">
        <v>69918</v>
      </c>
      <c r="D44" s="33">
        <v>239660</v>
      </c>
      <c r="E44" s="7"/>
      <c r="F44" s="7"/>
      <c r="G44" s="8"/>
      <c r="H44" s="9"/>
      <c r="I44" s="10"/>
      <c r="J44" s="10"/>
      <c r="K44" s="10"/>
    </row>
    <row r="45" spans="1:11" ht="31.5" hidden="1" customHeight="1" x14ac:dyDescent="0.25">
      <c r="A45" s="23"/>
      <c r="B45" s="28"/>
      <c r="C45" s="29"/>
      <c r="D45" s="26"/>
      <c r="E45" s="5"/>
      <c r="F45" s="6"/>
    </row>
    <row r="46" spans="1:11" ht="29.25" customHeight="1" x14ac:dyDescent="0.25">
      <c r="A46" s="59"/>
      <c r="B46" s="28" t="s">
        <v>26</v>
      </c>
      <c r="C46" s="29" t="s">
        <v>9</v>
      </c>
      <c r="D46" s="26">
        <f>D48+D54+D61+D63</f>
        <v>6215059</v>
      </c>
      <c r="E46" s="5"/>
    </row>
    <row r="47" spans="1:11" x14ac:dyDescent="0.25">
      <c r="A47" s="59"/>
      <c r="B47" s="28" t="s">
        <v>27</v>
      </c>
      <c r="C47" s="29" t="e">
        <f>C48+C54+C61+#REF!</f>
        <v>#REF!</v>
      </c>
      <c r="D47" s="26">
        <f>D46</f>
        <v>6215059</v>
      </c>
      <c r="E47" s="5"/>
    </row>
    <row r="48" spans="1:11" ht="37.5" customHeight="1" x14ac:dyDescent="0.25">
      <c r="A48" s="56" t="s">
        <v>28</v>
      </c>
      <c r="B48" s="34" t="s">
        <v>29</v>
      </c>
      <c r="C48" s="57" t="s">
        <v>30</v>
      </c>
      <c r="D48" s="52">
        <f>D50+D51+D52+D53</f>
        <v>1266011</v>
      </c>
      <c r="E48" s="12"/>
    </row>
    <row r="49" spans="1:9" ht="24.75" customHeight="1" x14ac:dyDescent="0.25">
      <c r="A49" s="56"/>
      <c r="B49" s="34" t="s">
        <v>31</v>
      </c>
      <c r="C49" s="57"/>
      <c r="D49" s="52"/>
      <c r="E49" s="13"/>
      <c r="F49" s="6"/>
      <c r="I49" s="6"/>
    </row>
    <row r="50" spans="1:9" ht="54.75" customHeight="1" x14ac:dyDescent="0.25">
      <c r="A50" s="56"/>
      <c r="B50" s="35" t="s">
        <v>32</v>
      </c>
      <c r="C50" s="21" t="s">
        <v>33</v>
      </c>
      <c r="D50" s="33">
        <v>30000</v>
      </c>
      <c r="E50" s="5"/>
    </row>
    <row r="51" spans="1:9" ht="18" customHeight="1" x14ac:dyDescent="0.25">
      <c r="A51" s="56"/>
      <c r="B51" s="35" t="s">
        <v>34</v>
      </c>
      <c r="C51" s="21"/>
      <c r="D51" s="33">
        <v>400000</v>
      </c>
      <c r="E51" s="5"/>
      <c r="F51" s="6"/>
    </row>
    <row r="52" spans="1:9" ht="38.25" customHeight="1" x14ac:dyDescent="0.25">
      <c r="A52" s="56"/>
      <c r="B52" s="36" t="s">
        <v>35</v>
      </c>
      <c r="C52" s="21"/>
      <c r="D52" s="37">
        <f>268419-28759+949</f>
        <v>240609</v>
      </c>
      <c r="E52" s="5"/>
      <c r="F52" s="6"/>
    </row>
    <row r="53" spans="1:9" ht="36" customHeight="1" x14ac:dyDescent="0.25">
      <c r="A53" s="56"/>
      <c r="B53" s="36" t="s">
        <v>36</v>
      </c>
      <c r="C53" s="21"/>
      <c r="D53" s="33">
        <f>700000-104598</f>
        <v>595402</v>
      </c>
      <c r="E53" s="14"/>
    </row>
    <row r="54" spans="1:9" ht="39.75" customHeight="1" x14ac:dyDescent="0.25">
      <c r="A54" s="54" t="s">
        <v>37</v>
      </c>
      <c r="B54" s="38" t="s">
        <v>38</v>
      </c>
      <c r="C54" s="55" t="e">
        <f>C56+C60+#REF!</f>
        <v>#REF!</v>
      </c>
      <c r="D54" s="52">
        <f>D56+D60</f>
        <v>4885979</v>
      </c>
      <c r="E54" s="5"/>
    </row>
    <row r="55" spans="1:9" x14ac:dyDescent="0.25">
      <c r="A55" s="54"/>
      <c r="B55" s="38" t="s">
        <v>39</v>
      </c>
      <c r="C55" s="55"/>
      <c r="D55" s="52"/>
      <c r="E55" s="5"/>
    </row>
    <row r="56" spans="1:9" ht="75" customHeight="1" x14ac:dyDescent="0.25">
      <c r="A56" s="54"/>
      <c r="B56" s="39" t="s">
        <v>40</v>
      </c>
      <c r="C56" s="40" t="e">
        <f>C57+C58+C59+#REF!</f>
        <v>#REF!</v>
      </c>
      <c r="D56" s="26">
        <f>D57+D58+D59</f>
        <v>4850979</v>
      </c>
      <c r="E56" s="5"/>
      <c r="F56" s="6"/>
    </row>
    <row r="57" spans="1:9" ht="183" customHeight="1" x14ac:dyDescent="0.25">
      <c r="A57" s="54"/>
      <c r="B57" s="41" t="s">
        <v>41</v>
      </c>
      <c r="C57" s="42" t="s">
        <v>42</v>
      </c>
      <c r="D57" s="33">
        <f>3482828-514257+28759-949+104598-50000</f>
        <v>3050979</v>
      </c>
      <c r="E57" s="15"/>
      <c r="F57" s="6"/>
    </row>
    <row r="58" spans="1:9" ht="72.75" customHeight="1" x14ac:dyDescent="0.25">
      <c r="A58" s="54"/>
      <c r="B58" s="43" t="s">
        <v>43</v>
      </c>
      <c r="C58" s="42" t="s">
        <v>44</v>
      </c>
      <c r="D58" s="33">
        <f>1500000+50000</f>
        <v>1550000</v>
      </c>
      <c r="E58" s="15"/>
    </row>
    <row r="59" spans="1:9" ht="24" customHeight="1" x14ac:dyDescent="0.25">
      <c r="A59" s="54"/>
      <c r="B59" s="44" t="s">
        <v>45</v>
      </c>
      <c r="C59" s="42" t="s">
        <v>46</v>
      </c>
      <c r="D59" s="33">
        <v>250000</v>
      </c>
      <c r="E59" s="5"/>
    </row>
    <row r="60" spans="1:9" ht="36" customHeight="1" x14ac:dyDescent="0.25">
      <c r="A60" s="54"/>
      <c r="B60" s="39" t="s">
        <v>47</v>
      </c>
      <c r="C60" s="40" t="s">
        <v>48</v>
      </c>
      <c r="D60" s="26">
        <v>35000</v>
      </c>
    </row>
    <row r="61" spans="1:9" ht="31.5" x14ac:dyDescent="0.25">
      <c r="A61" s="50" t="s">
        <v>49</v>
      </c>
      <c r="B61" s="38" t="s">
        <v>50</v>
      </c>
      <c r="C61" s="55" t="s">
        <v>51</v>
      </c>
      <c r="D61" s="52">
        <v>30000</v>
      </c>
    </row>
    <row r="62" spans="1:9" ht="58.5" customHeight="1" x14ac:dyDescent="0.25">
      <c r="A62" s="50"/>
      <c r="B62" s="38" t="s">
        <v>68</v>
      </c>
      <c r="C62" s="55"/>
      <c r="D62" s="52"/>
      <c r="E62" s="5"/>
    </row>
    <row r="63" spans="1:9" x14ac:dyDescent="0.25">
      <c r="A63" s="50" t="s">
        <v>52</v>
      </c>
      <c r="B63" s="51" t="s">
        <v>53</v>
      </c>
      <c r="C63" s="45"/>
      <c r="D63" s="52">
        <v>33069</v>
      </c>
      <c r="E63" s="5"/>
    </row>
    <row r="64" spans="1:9" ht="13.5" customHeight="1" x14ac:dyDescent="0.25">
      <c r="A64" s="50"/>
      <c r="B64" s="51"/>
      <c r="C64" s="46"/>
      <c r="D64" s="52"/>
      <c r="E64" s="5"/>
    </row>
    <row r="65" spans="1:5" x14ac:dyDescent="0.25">
      <c r="A65" s="53"/>
      <c r="B65" s="53"/>
      <c r="C65" s="53"/>
      <c r="D65" s="53"/>
      <c r="E65" s="5"/>
    </row>
    <row r="66" spans="1:5" x14ac:dyDescent="0.25">
      <c r="E66" s="5"/>
    </row>
    <row r="67" spans="1:5" x14ac:dyDescent="0.25">
      <c r="E67" s="5"/>
    </row>
    <row r="68" spans="1:5" x14ac:dyDescent="0.25">
      <c r="E68" s="5"/>
    </row>
    <row r="69" spans="1:5" x14ac:dyDescent="0.25">
      <c r="E69" s="5"/>
    </row>
  </sheetData>
  <mergeCells count="20">
    <mergeCell ref="A65:D65"/>
    <mergeCell ref="A54:A60"/>
    <mergeCell ref="C54:C55"/>
    <mergeCell ref="D54:D55"/>
    <mergeCell ref="A61:A62"/>
    <mergeCell ref="C61:C62"/>
    <mergeCell ref="D61:D62"/>
    <mergeCell ref="A19:D19"/>
    <mergeCell ref="A20:D20"/>
    <mergeCell ref="A63:A64"/>
    <mergeCell ref="B63:B64"/>
    <mergeCell ref="D63:D64"/>
    <mergeCell ref="A48:A53"/>
    <mergeCell ref="C48:C49"/>
    <mergeCell ref="D48:D49"/>
    <mergeCell ref="A21:D21"/>
    <mergeCell ref="A22:D22"/>
    <mergeCell ref="A23:A24"/>
    <mergeCell ref="B23:B24"/>
    <mergeCell ref="A46:A47"/>
  </mergeCells>
  <pageMargins left="0.70866141732283472" right="0.52" top="0.37" bottom="0.3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УГХТ 426</dc:creator>
  <cp:lastModifiedBy>USER</cp:lastModifiedBy>
  <cp:lastPrinted>2023-11-24T07:11:29Z</cp:lastPrinted>
  <dcterms:created xsi:type="dcterms:W3CDTF">2015-06-05T18:19:34Z</dcterms:created>
  <dcterms:modified xsi:type="dcterms:W3CDTF">2023-11-24T07:11:31Z</dcterms:modified>
</cp:coreProperties>
</file>