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00" windowHeight="7650"/>
  </bookViews>
  <sheets>
    <sheet name="2024 год" sheetId="2" r:id="rId1"/>
  </sheets>
  <definedNames>
    <definedName name="_xlnm.Print_Area" localSheetId="0">'2024 год'!$A$1:$E$59</definedName>
  </definedNames>
  <calcPr calcId="145621" fullPrecision="0"/>
</workbook>
</file>

<file path=xl/calcChain.xml><?xml version="1.0" encoding="utf-8"?>
<calcChain xmlns="http://schemas.openxmlformats.org/spreadsheetml/2006/main">
  <c r="E53" i="2" l="1"/>
  <c r="E52" i="2"/>
  <c r="E51" i="2"/>
  <c r="E50" i="2"/>
  <c r="E49" i="2"/>
  <c r="E48" i="2"/>
  <c r="E47" i="2"/>
  <c r="E46" i="2"/>
  <c r="E45" i="2"/>
  <c r="E44" i="2"/>
  <c r="E43" i="2"/>
  <c r="E42" i="2"/>
  <c r="E41" i="2"/>
  <c r="E24" i="2" l="1"/>
  <c r="E25" i="2"/>
  <c r="E26" i="2"/>
  <c r="E27" i="2"/>
  <c r="E28" i="2"/>
  <c r="E31" i="2"/>
  <c r="E34" i="2"/>
  <c r="E35" i="2"/>
  <c r="E37" i="2"/>
  <c r="E40" i="2"/>
  <c r="E57" i="2"/>
  <c r="E58" i="2"/>
  <c r="E23" i="2"/>
  <c r="D56" i="2"/>
  <c r="D55" i="2"/>
  <c r="D54" i="2" s="1"/>
  <c r="D36" i="2"/>
  <c r="D33" i="2"/>
  <c r="D29" i="2"/>
  <c r="D59" i="2" l="1"/>
  <c r="D38" i="2"/>
  <c r="C29" i="2" l="1"/>
  <c r="E29" i="2" s="1"/>
  <c r="C56" i="2" l="1"/>
  <c r="E56" i="2" s="1"/>
  <c r="C55" i="2"/>
  <c r="E55" i="2" s="1"/>
  <c r="C39" i="2"/>
  <c r="E39" i="2" s="1"/>
  <c r="C36" i="2"/>
  <c r="E36" i="2" s="1"/>
  <c r="C32" i="2"/>
  <c r="E32" i="2" s="1"/>
  <c r="C30" i="2"/>
  <c r="C38" i="2" l="1"/>
  <c r="E38" i="2" s="1"/>
  <c r="E30" i="2"/>
  <c r="C54" i="2"/>
  <c r="E54" i="2" s="1"/>
  <c r="C33" i="2"/>
  <c r="E33" i="2" s="1"/>
  <c r="C59" i="2" l="1"/>
  <c r="E59" i="2" s="1"/>
</calcChain>
</file>

<file path=xl/sharedStrings.xml><?xml version="1.0" encoding="utf-8"?>
<sst xmlns="http://schemas.openxmlformats.org/spreadsheetml/2006/main" count="94" uniqueCount="89">
  <si>
    <t>Наименование показателя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</si>
  <si>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</si>
  <si>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</si>
  <si>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</si>
  <si>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</si>
  <si>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1.</t>
  </si>
  <si>
    <t>2.</t>
  </si>
  <si>
    <t>3.</t>
  </si>
  <si>
    <t>4.</t>
  </si>
  <si>
    <t>5.</t>
  </si>
  <si>
    <t>4.1.</t>
  </si>
  <si>
    <t>Субсидии из республиканского бюджета, в том числе прошлых лет:</t>
  </si>
  <si>
    <t>за счет фонда поддержки территорий городов и районов</t>
  </si>
  <si>
    <t>2.2.</t>
  </si>
  <si>
    <t>2.1.</t>
  </si>
  <si>
    <t>на возмещение льгот по коммунальным услугам и услугам жилищного фонда</t>
  </si>
  <si>
    <t>5.1.</t>
  </si>
  <si>
    <t>5.2.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</si>
  <si>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</si>
  <si>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</si>
  <si>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5.3.</t>
  </si>
  <si>
    <t>5.4.</t>
  </si>
  <si>
    <t>на содержание и благоустройство исторического военно-мемориального комплекса «Бендерская крепость» и парка им. А. Невского</t>
  </si>
  <si>
    <t>1.1.1</t>
  </si>
  <si>
    <t>поступления в доходы территориального экологического фонда</t>
  </si>
  <si>
    <t>1.1.2</t>
  </si>
  <si>
    <t>от оказания платных услуг и иной приносящей доход деятельности</t>
  </si>
  <si>
    <t>1.1.3</t>
  </si>
  <si>
    <t>1.1.4</t>
  </si>
  <si>
    <t>1.1.</t>
  </si>
  <si>
    <t>1.2.</t>
  </si>
  <si>
    <t>не имеющие целевого назначения</t>
  </si>
  <si>
    <t>имеющие целевое назначение, из них:</t>
  </si>
  <si>
    <t>Предельные расходы, из них:</t>
  </si>
  <si>
    <t>за счет доходов, имеющих целевое назначение</t>
  </si>
  <si>
    <t xml:space="preserve">целевой сбор с граждан на благоустройство территории города, села (поселка)     </t>
  </si>
  <si>
    <t>налог на содержание жилищного фонда, объектов социально-культурной сферы и благоустройство территории города (района)</t>
  </si>
  <si>
    <t>за счет доходов, не имеющих целевого назначения, из них:</t>
  </si>
  <si>
    <t>по социально защищенным статьям, из них:</t>
  </si>
  <si>
    <t>дотации (трансферты) из республиканского бюджета</t>
  </si>
  <si>
    <t xml:space="preserve">на оплату коммунальных услуг </t>
  </si>
  <si>
    <t>2.3.</t>
  </si>
  <si>
    <t>2.3.1.</t>
  </si>
  <si>
    <t>2.3.1.1</t>
  </si>
  <si>
    <t>2.3.2.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</si>
  <si>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</si>
  <si>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</si>
  <si>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</si>
  <si>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>6.</t>
  </si>
  <si>
    <t>Предельные расходы с учетом субсидий из республиканского бюджета</t>
  </si>
  <si>
    <t>по прочим направлениям</t>
  </si>
  <si>
    <t>Действующая редакция</t>
  </si>
  <si>
    <t>Отклонение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</si>
  <si>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</si>
  <si>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</si>
  <si>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</si>
  <si>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</si>
  <si>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б)</t>
  </si>
  <si>
    <t>в)</t>
  </si>
  <si>
    <t xml:space="preserve">налог на содержание жилищного фонда </t>
  </si>
  <si>
    <t>г)</t>
  </si>
  <si>
    <t xml:space="preserve">средства от приватизации </t>
  </si>
  <si>
    <t>д)</t>
  </si>
  <si>
    <t>направляемые на кредитование молодых семей</t>
  </si>
  <si>
    <t>территориального экологического фонда</t>
  </si>
  <si>
    <t>4.2.2.4</t>
  </si>
  <si>
    <t xml:space="preserve">нераспределенные субсидии, выделенные из РБ на развитие дорожной отрасли </t>
  </si>
  <si>
    <t xml:space="preserve"> платные услуги</t>
  </si>
  <si>
    <t>Нераспределенные субсидии, выделенные из республиканского бюджета на развитие дорожной отрасли</t>
  </si>
  <si>
    <t>Остатки по состоянию на 01.01.2024 года</t>
  </si>
  <si>
    <t>4.1.1</t>
  </si>
  <si>
    <t>4.1.2</t>
  </si>
  <si>
    <t>4.1.2.2</t>
  </si>
  <si>
    <t>4.1.2.3</t>
  </si>
  <si>
    <t>4.1.2.4</t>
  </si>
  <si>
    <t>2024 год</t>
  </si>
  <si>
    <t>№ 3 от 8  февраля 2024 год</t>
  </si>
  <si>
    <t>Основные характеристики доходной и расходной частей местного бюджета города Тирасполь  на 2024 год</t>
  </si>
  <si>
    <t>4.1.2.1</t>
  </si>
  <si>
    <t>целевой сбор на благоустройство территорий города, села (поселка)</t>
  </si>
  <si>
    <t>целевой сбор на содержание и развитие соц. сферы села (поселка)</t>
  </si>
  <si>
    <t>№ 33 от 29 марта 2024 год</t>
  </si>
  <si>
    <t>в Решение Тираспольского городского</t>
  </si>
  <si>
    <t xml:space="preserve">Совета народных депутатов № 3 </t>
  </si>
  <si>
    <t>«Об утверждении местного бюджета</t>
  </si>
  <si>
    <t xml:space="preserve">города Тирасполь на 2024 год», принятое </t>
  </si>
  <si>
    <t>города Тирасполь на 2024 год»</t>
  </si>
  <si>
    <t xml:space="preserve">"О внесении изменений и дополнений </t>
  </si>
  <si>
    <t>на 15-ой сессии 26 созыва 8 февраля 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</si>
</sst>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3" fontId="1" fillId="0" borderId="0" xfId="0" applyNumberFormat="1" applyFont="1"/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1" fillId="2" borderId="4" xfId="1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3" fontId="8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Alignment="1"/>
    <xf numFmtId="3" fontId="2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/>
    <xf numFmtId="3" fontId="2" fillId="0" borderId="0" xfId="0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2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1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3" fontId="9" fillId="0" borderId="0" xfId="0" applyNumberFormat="1" applyFo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3" fontId="2" fillId="0" borderId="0" xfId="0" applyNumberFormat="1" applyFont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</cellXfs>
  <cellStyles count="12">
    <cellStyle name="Обычный" xfId="0" builtinId="0"/>
    <cellStyle name="Финансовый" xfId="11" builtinId="3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90" zoomScaleNormal="190" zoomScaleSheetLayoutView="100" workbookViewId="0">
      <selection activeCell="D5" sqref="D5"/>
    </sheetView>
  </sheetViews>
  <sheetFormatPr defaultColWidth="9.140625" defaultRowHeight="15.75" x14ac:dyDescent="0.25"/>
  <cols>
    <col min="1" max="1" width="8.42578125" style="1" customWidth="1"/>
    <col min="2" max="2" width="69" style="1" customWidth="1"/>
    <col min="3" max="3" width="16" style="1" hidden="1" customWidth="1"/>
    <col min="4" max="4" width="14.85546875" style="1" bestFit="1" customWidth="1"/>
    <col min="5" max="5" width="14.85546875" style="1" hidden="1" customWidth="1"/>
    <col min="6" max="6" width="14.7109375" style="1" customWidth="1"/>
    <col min="7" max="16384" width="9.140625" style="1"/>
  </cols>
  <sheetData>
    <row r="1" spans="1:11" s="26" customFormat="1" x14ac:dyDescent="0.25">
      <c r="A1" s="49"/>
      <c r="B1" s="50"/>
      <c r="C1" s="50"/>
      <c r="D1" s="51" t="s">
        <v>45</v>
      </c>
      <c r="E1" s="37"/>
      <c r="F1" s="28"/>
      <c r="G1" s="28"/>
      <c r="H1" s="28"/>
      <c r="I1" s="28"/>
      <c r="J1" s="28"/>
      <c r="K1" s="37"/>
    </row>
    <row r="2" spans="1:11" s="26" customFormat="1" x14ac:dyDescent="0.25">
      <c r="A2" s="49"/>
      <c r="B2" s="52"/>
      <c r="C2" s="52"/>
      <c r="D2" s="53" t="s">
        <v>46</v>
      </c>
      <c r="E2" s="38"/>
      <c r="F2" s="29"/>
      <c r="G2" s="29"/>
      <c r="H2" s="29"/>
      <c r="I2" s="29"/>
      <c r="J2" s="29"/>
      <c r="K2" s="38"/>
    </row>
    <row r="3" spans="1:11" s="26" customFormat="1" x14ac:dyDescent="0.25">
      <c r="A3" s="49"/>
      <c r="B3" s="52"/>
      <c r="C3" s="52"/>
      <c r="D3" s="53" t="s">
        <v>47</v>
      </c>
      <c r="E3" s="38"/>
      <c r="F3" s="29"/>
      <c r="G3" s="29"/>
      <c r="H3" s="29"/>
      <c r="I3" s="29"/>
      <c r="J3" s="29"/>
      <c r="K3" s="38"/>
    </row>
    <row r="4" spans="1:11" s="26" customFormat="1" x14ac:dyDescent="0.25">
      <c r="A4" s="49"/>
      <c r="B4" s="52"/>
      <c r="C4" s="52"/>
      <c r="D4" s="53" t="s">
        <v>81</v>
      </c>
      <c r="E4" s="38"/>
      <c r="F4" s="29"/>
      <c r="G4" s="29"/>
      <c r="H4" s="29"/>
      <c r="I4" s="29"/>
      <c r="J4" s="29"/>
      <c r="K4" s="38"/>
    </row>
    <row r="5" spans="1:11" s="26" customFormat="1" x14ac:dyDescent="0.25">
      <c r="A5" s="53"/>
      <c r="B5" s="53"/>
      <c r="C5" s="53"/>
      <c r="D5" s="53" t="s">
        <v>87</v>
      </c>
      <c r="E5" s="48"/>
      <c r="F5" s="29"/>
      <c r="G5" s="29"/>
      <c r="H5" s="29"/>
      <c r="I5" s="29"/>
      <c r="J5" s="29"/>
      <c r="K5" s="48"/>
    </row>
    <row r="6" spans="1:11" s="26" customFormat="1" x14ac:dyDescent="0.25">
      <c r="A6" s="53"/>
      <c r="B6" s="53"/>
      <c r="C6" s="53"/>
      <c r="D6" s="53" t="s">
        <v>82</v>
      </c>
      <c r="E6" s="48"/>
      <c r="F6" s="29"/>
      <c r="G6" s="29"/>
      <c r="H6" s="29"/>
      <c r="I6" s="29"/>
      <c r="J6" s="29"/>
      <c r="K6" s="48"/>
    </row>
    <row r="7" spans="1:11" s="26" customFormat="1" x14ac:dyDescent="0.25">
      <c r="A7" s="53"/>
      <c r="B7" s="53"/>
      <c r="C7" s="53"/>
      <c r="D7" s="53" t="s">
        <v>83</v>
      </c>
      <c r="E7" s="48"/>
      <c r="F7" s="29"/>
      <c r="G7" s="29"/>
      <c r="H7" s="29"/>
      <c r="I7" s="29"/>
      <c r="J7" s="29"/>
      <c r="K7" s="48"/>
    </row>
    <row r="8" spans="1:11" s="26" customFormat="1" x14ac:dyDescent="0.25">
      <c r="A8" s="53"/>
      <c r="B8" s="53"/>
      <c r="C8" s="53"/>
      <c r="D8" s="53" t="s">
        <v>84</v>
      </c>
      <c r="E8" s="48"/>
      <c r="F8" s="29"/>
      <c r="G8" s="29"/>
      <c r="H8" s="29"/>
      <c r="I8" s="29"/>
      <c r="J8" s="29"/>
      <c r="K8" s="48"/>
    </row>
    <row r="9" spans="1:11" s="26" customFormat="1" x14ac:dyDescent="0.25">
      <c r="A9" s="53"/>
      <c r="B9" s="53"/>
      <c r="C9" s="53"/>
      <c r="D9" s="53" t="s">
        <v>85</v>
      </c>
      <c r="E9" s="48"/>
      <c r="F9" s="29"/>
      <c r="G9" s="29"/>
      <c r="H9" s="29"/>
      <c r="I9" s="29"/>
      <c r="J9" s="29"/>
      <c r="K9" s="48"/>
    </row>
    <row r="10" spans="1:11" s="26" customFormat="1" x14ac:dyDescent="0.25">
      <c r="A10" s="53"/>
      <c r="B10" s="53"/>
      <c r="C10" s="53"/>
      <c r="D10" s="53" t="s">
        <v>88</v>
      </c>
      <c r="E10" s="48"/>
      <c r="F10" s="29"/>
      <c r="G10" s="29"/>
      <c r="H10" s="29"/>
      <c r="I10" s="29"/>
      <c r="J10" s="29"/>
      <c r="K10" s="48"/>
    </row>
    <row r="11" spans="1:11" s="26" customFormat="1" x14ac:dyDescent="0.25">
      <c r="A11" s="53"/>
      <c r="B11" s="53"/>
      <c r="C11" s="53"/>
      <c r="D11" s="53"/>
      <c r="E11" s="48"/>
      <c r="F11" s="29"/>
      <c r="G11" s="29"/>
      <c r="H11" s="29"/>
      <c r="I11" s="29"/>
      <c r="J11" s="29"/>
      <c r="K11" s="48"/>
    </row>
    <row r="12" spans="1:11" s="26" customFormat="1" x14ac:dyDescent="0.25">
      <c r="A12" s="53"/>
      <c r="B12" s="53"/>
      <c r="C12" s="53"/>
      <c r="D12" s="53"/>
      <c r="E12" s="48"/>
      <c r="F12" s="29"/>
      <c r="G12" s="29"/>
      <c r="H12" s="29"/>
      <c r="I12" s="29"/>
      <c r="J12" s="29"/>
      <c r="K12" s="48"/>
    </row>
    <row r="13" spans="1:11" s="26" customFormat="1" x14ac:dyDescent="0.25">
      <c r="A13" s="55" t="s">
        <v>45</v>
      </c>
      <c r="B13" s="55"/>
      <c r="C13" s="55"/>
      <c r="D13" s="55"/>
      <c r="E13" s="35"/>
      <c r="F13" s="28"/>
      <c r="G13" s="28"/>
      <c r="H13" s="28"/>
      <c r="I13" s="28"/>
      <c r="J13" s="28"/>
      <c r="K13" s="25"/>
    </row>
    <row r="14" spans="1:11" s="26" customFormat="1" x14ac:dyDescent="0.25">
      <c r="A14" s="56" t="s">
        <v>46</v>
      </c>
      <c r="B14" s="56"/>
      <c r="C14" s="56"/>
      <c r="D14" s="56"/>
      <c r="E14" s="36"/>
      <c r="F14" s="29"/>
      <c r="G14" s="29"/>
      <c r="H14" s="29"/>
      <c r="I14" s="29"/>
      <c r="J14" s="29"/>
      <c r="K14" s="27"/>
    </row>
    <row r="15" spans="1:11" s="26" customFormat="1" x14ac:dyDescent="0.25">
      <c r="A15" s="56" t="s">
        <v>47</v>
      </c>
      <c r="B15" s="56"/>
      <c r="C15" s="56"/>
      <c r="D15" s="56"/>
      <c r="E15" s="36"/>
      <c r="F15" s="29"/>
      <c r="G15" s="29"/>
      <c r="H15" s="29"/>
      <c r="I15" s="29"/>
      <c r="J15" s="29"/>
      <c r="K15" s="27"/>
    </row>
    <row r="16" spans="1:11" s="26" customFormat="1" x14ac:dyDescent="0.25">
      <c r="A16" s="56" t="s">
        <v>76</v>
      </c>
      <c r="B16" s="56"/>
      <c r="C16" s="56"/>
      <c r="D16" s="56"/>
      <c r="E16" s="36"/>
      <c r="F16" s="29"/>
      <c r="G16" s="29"/>
      <c r="H16" s="29"/>
      <c r="I16" s="29"/>
      <c r="J16" s="29"/>
      <c r="K16" s="27"/>
    </row>
    <row r="17" spans="1:11" s="26" customFormat="1" x14ac:dyDescent="0.25">
      <c r="A17" s="53"/>
      <c r="B17" s="53"/>
      <c r="C17" s="53"/>
      <c r="D17" s="53" t="s">
        <v>84</v>
      </c>
      <c r="E17" s="48"/>
      <c r="F17" s="29"/>
      <c r="G17" s="29"/>
      <c r="H17" s="29"/>
      <c r="I17" s="29"/>
      <c r="J17" s="29"/>
      <c r="K17" s="48"/>
    </row>
    <row r="18" spans="1:11" s="26" customFormat="1" x14ac:dyDescent="0.25">
      <c r="A18" s="53"/>
      <c r="B18" s="53"/>
      <c r="C18" s="53"/>
      <c r="D18" s="53" t="s">
        <v>86</v>
      </c>
      <c r="E18" s="48"/>
      <c r="F18" s="29"/>
      <c r="G18" s="29"/>
      <c r="H18" s="29"/>
      <c r="I18" s="29"/>
      <c r="J18" s="29"/>
      <c r="K18" s="48"/>
    </row>
    <row r="19" spans="1:11" s="26" customFormat="1" x14ac:dyDescent="0.25">
      <c r="A19" s="48"/>
      <c r="B19" s="48"/>
      <c r="C19" s="48"/>
      <c r="D19" s="48"/>
      <c r="E19" s="48"/>
      <c r="F19" s="29"/>
      <c r="G19" s="29"/>
      <c r="H19" s="29"/>
      <c r="I19" s="29"/>
      <c r="J19" s="29"/>
      <c r="K19" s="48"/>
    </row>
    <row r="20" spans="1:11" ht="32.25" customHeight="1" x14ac:dyDescent="0.25">
      <c r="A20" s="54" t="s">
        <v>77</v>
      </c>
      <c r="B20" s="54"/>
      <c r="C20" s="54"/>
      <c r="D20" s="54"/>
      <c r="E20" s="54"/>
    </row>
    <row r="21" spans="1:11" ht="16.5" thickBot="1" x14ac:dyDescent="0.3"/>
    <row r="22" spans="1:11" s="2" customFormat="1" ht="32.25" thickBot="1" x14ac:dyDescent="0.3">
      <c r="A22" s="7" t="s">
        <v>1</v>
      </c>
      <c r="B22" s="8" t="s">
        <v>0</v>
      </c>
      <c r="C22" s="39" t="s">
        <v>51</v>
      </c>
      <c r="D22" s="39" t="s">
        <v>75</v>
      </c>
      <c r="E22" s="9" t="s">
        <v>52</v>
      </c>
    </row>
    <row r="23" spans="1:11" s="2" customFormat="1" x14ac:dyDescent="0.25">
      <c r="A23" s="11" t="s">
        <v>5</v>
      </c>
      <c r="B23" s="6" t="s">
        <v>3</v>
      </c>
      <c r="C23" s="13">
        <v>442082898</v>
      </c>
      <c r="D23" s="13">
        <v>464134226</v>
      </c>
      <c r="E23" s="13">
        <f>D23-C23</f>
        <v>22051328</v>
      </c>
    </row>
    <row r="24" spans="1:11" s="2" customFormat="1" x14ac:dyDescent="0.25">
      <c r="A24" s="17" t="s">
        <v>29</v>
      </c>
      <c r="B24" s="22" t="s">
        <v>32</v>
      </c>
      <c r="C24" s="13">
        <v>59045935</v>
      </c>
      <c r="D24" s="13">
        <v>59045935</v>
      </c>
      <c r="E24" s="13">
        <f t="shared" ref="E24:E59" si="0">D24-C24</f>
        <v>0</v>
      </c>
    </row>
    <row r="25" spans="1:11" s="2" customFormat="1" x14ac:dyDescent="0.25">
      <c r="A25" s="18" t="s">
        <v>23</v>
      </c>
      <c r="B25" s="19" t="s">
        <v>24</v>
      </c>
      <c r="C25" s="20">
        <v>5317184</v>
      </c>
      <c r="D25" s="20">
        <v>5317184</v>
      </c>
      <c r="E25" s="20">
        <f t="shared" si="0"/>
        <v>0</v>
      </c>
    </row>
    <row r="26" spans="1:11" s="2" customFormat="1" x14ac:dyDescent="0.25">
      <c r="A26" s="18" t="s">
        <v>25</v>
      </c>
      <c r="B26" s="19" t="s">
        <v>26</v>
      </c>
      <c r="C26" s="20">
        <v>27931800</v>
      </c>
      <c r="D26" s="20">
        <v>27931800</v>
      </c>
      <c r="E26" s="20">
        <f t="shared" si="0"/>
        <v>0</v>
      </c>
    </row>
    <row r="27" spans="1:11" s="2" customFormat="1" ht="15" customHeight="1" x14ac:dyDescent="0.25">
      <c r="A27" s="18" t="s">
        <v>27</v>
      </c>
      <c r="B27" s="19" t="s">
        <v>35</v>
      </c>
      <c r="C27" s="20">
        <v>5463899</v>
      </c>
      <c r="D27" s="20">
        <v>5463899</v>
      </c>
      <c r="E27" s="20">
        <f t="shared" si="0"/>
        <v>0</v>
      </c>
    </row>
    <row r="28" spans="1:11" s="2" customFormat="1" ht="25.5" x14ac:dyDescent="0.25">
      <c r="A28" s="18" t="s">
        <v>28</v>
      </c>
      <c r="B28" s="19" t="s">
        <v>36</v>
      </c>
      <c r="C28" s="20">
        <v>19240474</v>
      </c>
      <c r="D28" s="20">
        <v>19240474</v>
      </c>
      <c r="E28" s="20">
        <f t="shared" si="0"/>
        <v>0</v>
      </c>
    </row>
    <row r="29" spans="1:11" s="2" customFormat="1" x14ac:dyDescent="0.25">
      <c r="A29" s="17" t="s">
        <v>30</v>
      </c>
      <c r="B29" s="22" t="s">
        <v>31</v>
      </c>
      <c r="C29" s="13">
        <f>C23-C24</f>
        <v>383036963</v>
      </c>
      <c r="D29" s="13">
        <f>D23-D24</f>
        <v>405088291</v>
      </c>
      <c r="E29" s="13">
        <f t="shared" si="0"/>
        <v>22051328</v>
      </c>
    </row>
    <row r="30" spans="1:11" s="2" customFormat="1" x14ac:dyDescent="0.25">
      <c r="A30" s="12" t="s">
        <v>6</v>
      </c>
      <c r="B30" s="3" t="s">
        <v>33</v>
      </c>
      <c r="C30" s="14">
        <f>454552978-12470080</f>
        <v>442082898</v>
      </c>
      <c r="D30" s="14">
        <v>505636102</v>
      </c>
      <c r="E30" s="13">
        <f t="shared" si="0"/>
        <v>63553204</v>
      </c>
      <c r="F30" s="5"/>
    </row>
    <row r="31" spans="1:11" s="2" customFormat="1" x14ac:dyDescent="0.25">
      <c r="A31" s="12" t="s">
        <v>14</v>
      </c>
      <c r="B31" s="3" t="s">
        <v>40</v>
      </c>
      <c r="C31" s="21">
        <v>13587224</v>
      </c>
      <c r="D31" s="21">
        <v>13587224</v>
      </c>
      <c r="E31" s="13">
        <f t="shared" si="0"/>
        <v>0</v>
      </c>
      <c r="F31" s="5"/>
    </row>
    <row r="32" spans="1:11" s="2" customFormat="1" x14ac:dyDescent="0.25">
      <c r="A32" s="12" t="s">
        <v>13</v>
      </c>
      <c r="B32" s="22" t="s">
        <v>34</v>
      </c>
      <c r="C32" s="21">
        <f>C24</f>
        <v>59045935</v>
      </c>
      <c r="D32" s="21">
        <v>67621722</v>
      </c>
      <c r="E32" s="13">
        <f t="shared" si="0"/>
        <v>8575787</v>
      </c>
      <c r="F32" s="5"/>
    </row>
    <row r="33" spans="1:6" s="2" customFormat="1" x14ac:dyDescent="0.25">
      <c r="A33" s="12" t="s">
        <v>41</v>
      </c>
      <c r="B33" s="22" t="s">
        <v>37</v>
      </c>
      <c r="C33" s="21">
        <f>C30-C32</f>
        <v>383036963</v>
      </c>
      <c r="D33" s="21">
        <f>D30-D32</f>
        <v>438014380</v>
      </c>
      <c r="E33" s="13">
        <f t="shared" si="0"/>
        <v>54977417</v>
      </c>
      <c r="F33" s="5"/>
    </row>
    <row r="34" spans="1:6" s="2" customFormat="1" x14ac:dyDescent="0.25">
      <c r="A34" s="12" t="s">
        <v>42</v>
      </c>
      <c r="B34" s="4" t="s">
        <v>38</v>
      </c>
      <c r="C34" s="16">
        <v>313710517</v>
      </c>
      <c r="D34" s="16">
        <v>368687934</v>
      </c>
      <c r="E34" s="13">
        <f t="shared" si="0"/>
        <v>54977417</v>
      </c>
      <c r="F34" s="5"/>
    </row>
    <row r="35" spans="1:6" s="2" customFormat="1" x14ac:dyDescent="0.25">
      <c r="A35" s="10" t="s">
        <v>43</v>
      </c>
      <c r="B35" s="19" t="s">
        <v>15</v>
      </c>
      <c r="C35" s="16">
        <v>5696252</v>
      </c>
      <c r="D35" s="16">
        <v>5696252</v>
      </c>
      <c r="E35" s="20">
        <f t="shared" si="0"/>
        <v>0</v>
      </c>
      <c r="F35" s="5"/>
    </row>
    <row r="36" spans="1:6" s="2" customFormat="1" x14ac:dyDescent="0.25">
      <c r="A36" s="12" t="s">
        <v>44</v>
      </c>
      <c r="B36" s="4" t="s">
        <v>50</v>
      </c>
      <c r="C36" s="16">
        <f>81796526-12470080</f>
        <v>69326446</v>
      </c>
      <c r="D36" s="16">
        <f>81796526-12470080</f>
        <v>69326446</v>
      </c>
      <c r="E36" s="20">
        <f t="shared" si="0"/>
        <v>0</v>
      </c>
      <c r="F36" s="5"/>
    </row>
    <row r="37" spans="1:6" s="2" customFormat="1" ht="32.25" hidden="1" customHeight="1" x14ac:dyDescent="0.3">
      <c r="A37" s="10"/>
      <c r="B37" s="4"/>
      <c r="C37" s="16"/>
      <c r="D37" s="16"/>
      <c r="E37" s="13">
        <f t="shared" si="0"/>
        <v>0</v>
      </c>
      <c r="F37" s="5"/>
    </row>
    <row r="38" spans="1:6" s="2" customFormat="1" x14ac:dyDescent="0.25">
      <c r="A38" s="12" t="s">
        <v>7</v>
      </c>
      <c r="B38" s="3" t="s">
        <v>2</v>
      </c>
      <c r="C38" s="14">
        <f t="shared" ref="C38:D38" si="1">C30-C23</f>
        <v>0</v>
      </c>
      <c r="D38" s="14">
        <f t="shared" si="1"/>
        <v>41501876</v>
      </c>
      <c r="E38" s="13">
        <f t="shared" si="0"/>
        <v>41501876</v>
      </c>
    </row>
    <row r="39" spans="1:6" s="5" customFormat="1" x14ac:dyDescent="0.25">
      <c r="A39" s="12" t="s">
        <v>8</v>
      </c>
      <c r="B39" s="3" t="s">
        <v>4</v>
      </c>
      <c r="C39" s="14">
        <f>SUM(C40)</f>
        <v>0</v>
      </c>
      <c r="D39" s="14">
        <v>41501876</v>
      </c>
      <c r="E39" s="13">
        <f t="shared" si="0"/>
        <v>41501876</v>
      </c>
      <c r="F39" s="2"/>
    </row>
    <row r="40" spans="1:6" s="2" customFormat="1" ht="32.25" hidden="1" customHeight="1" x14ac:dyDescent="0.3">
      <c r="A40" s="10" t="s">
        <v>10</v>
      </c>
      <c r="B40" s="4" t="s">
        <v>39</v>
      </c>
      <c r="C40" s="15">
        <v>0</v>
      </c>
      <c r="D40" s="15">
        <v>0</v>
      </c>
      <c r="E40" s="13">
        <f t="shared" si="0"/>
        <v>0</v>
      </c>
      <c r="F40" s="5"/>
    </row>
    <row r="41" spans="1:6" s="2" customFormat="1" x14ac:dyDescent="0.25">
      <c r="A41" s="40" t="s">
        <v>10</v>
      </c>
      <c r="B41" s="41" t="s">
        <v>69</v>
      </c>
      <c r="C41" s="42"/>
      <c r="D41" s="43">
        <v>41501876</v>
      </c>
      <c r="E41" s="20">
        <f t="shared" si="0"/>
        <v>41501876</v>
      </c>
      <c r="F41" s="34"/>
    </row>
    <row r="42" spans="1:6" s="2" customFormat="1" x14ac:dyDescent="0.25">
      <c r="A42" s="40" t="s">
        <v>70</v>
      </c>
      <c r="B42" s="44" t="s">
        <v>53</v>
      </c>
      <c r="C42" s="42"/>
      <c r="D42" s="43">
        <v>32926089</v>
      </c>
      <c r="E42" s="20">
        <f t="shared" si="0"/>
        <v>32926089</v>
      </c>
      <c r="F42" s="34"/>
    </row>
    <row r="43" spans="1:6" s="2" customFormat="1" x14ac:dyDescent="0.25">
      <c r="A43" s="40" t="s">
        <v>71</v>
      </c>
      <c r="B43" s="44" t="s">
        <v>54</v>
      </c>
      <c r="C43" s="42"/>
      <c r="D43" s="43">
        <v>8575787</v>
      </c>
      <c r="E43" s="20">
        <f t="shared" si="0"/>
        <v>8575787</v>
      </c>
      <c r="F43" s="34"/>
    </row>
    <row r="44" spans="1:6" s="2" customFormat="1" x14ac:dyDescent="0.25">
      <c r="A44" s="40" t="s">
        <v>78</v>
      </c>
      <c r="B44" s="44" t="s">
        <v>55</v>
      </c>
      <c r="C44" s="42"/>
      <c r="D44" s="43">
        <v>4148496</v>
      </c>
      <c r="E44" s="20">
        <f t="shared" si="0"/>
        <v>4148496</v>
      </c>
      <c r="F44" s="34"/>
    </row>
    <row r="45" spans="1:6" s="2" customFormat="1" x14ac:dyDescent="0.25">
      <c r="A45" s="40" t="s">
        <v>56</v>
      </c>
      <c r="B45" s="45" t="s">
        <v>79</v>
      </c>
      <c r="C45" s="42"/>
      <c r="D45" s="43">
        <v>862374</v>
      </c>
      <c r="E45" s="20">
        <f t="shared" si="0"/>
        <v>862374</v>
      </c>
      <c r="F45" s="34"/>
    </row>
    <row r="46" spans="1:6" s="2" customFormat="1" x14ac:dyDescent="0.25">
      <c r="A46" s="40" t="s">
        <v>57</v>
      </c>
      <c r="B46" s="45" t="s">
        <v>80</v>
      </c>
      <c r="C46" s="42"/>
      <c r="D46" s="43">
        <v>52965</v>
      </c>
      <c r="E46" s="20">
        <f t="shared" si="0"/>
        <v>52965</v>
      </c>
      <c r="F46" s="34"/>
    </row>
    <row r="47" spans="1:6" s="2" customFormat="1" x14ac:dyDescent="0.25">
      <c r="A47" s="40" t="s">
        <v>58</v>
      </c>
      <c r="B47" s="45" t="s">
        <v>59</v>
      </c>
      <c r="C47" s="42"/>
      <c r="D47" s="43">
        <v>635968</v>
      </c>
      <c r="E47" s="20">
        <f t="shared" si="0"/>
        <v>635968</v>
      </c>
      <c r="F47" s="34"/>
    </row>
    <row r="48" spans="1:6" s="2" customFormat="1" x14ac:dyDescent="0.25">
      <c r="A48" s="40" t="s">
        <v>60</v>
      </c>
      <c r="B48" s="45" t="s">
        <v>61</v>
      </c>
      <c r="C48" s="42"/>
      <c r="D48" s="43">
        <v>1690621</v>
      </c>
      <c r="E48" s="20">
        <f t="shared" si="0"/>
        <v>1690621</v>
      </c>
      <c r="F48" s="34"/>
    </row>
    <row r="49" spans="1:12" s="2" customFormat="1" x14ac:dyDescent="0.25">
      <c r="A49" s="40" t="s">
        <v>62</v>
      </c>
      <c r="B49" s="45" t="s">
        <v>63</v>
      </c>
      <c r="C49" s="42"/>
      <c r="D49" s="43">
        <v>906568</v>
      </c>
      <c r="E49" s="20">
        <f t="shared" si="0"/>
        <v>906568</v>
      </c>
      <c r="F49" s="34"/>
    </row>
    <row r="50" spans="1:12" s="2" customFormat="1" x14ac:dyDescent="0.25">
      <c r="A50" s="40" t="s">
        <v>72</v>
      </c>
      <c r="B50" s="45" t="s">
        <v>64</v>
      </c>
      <c r="C50" s="42"/>
      <c r="D50" s="43">
        <v>80456</v>
      </c>
      <c r="E50" s="20">
        <f t="shared" si="0"/>
        <v>80456</v>
      </c>
      <c r="F50" s="34"/>
    </row>
    <row r="51" spans="1:12" s="2" customFormat="1" ht="31.7" hidden="1" customHeight="1" x14ac:dyDescent="0.25">
      <c r="A51" s="40" t="s">
        <v>65</v>
      </c>
      <c r="B51" s="45" t="s">
        <v>66</v>
      </c>
      <c r="C51" s="42"/>
      <c r="D51" s="43"/>
      <c r="E51" s="20">
        <f t="shared" si="0"/>
        <v>0</v>
      </c>
      <c r="F51" s="34"/>
    </row>
    <row r="52" spans="1:12" s="2" customFormat="1" x14ac:dyDescent="0.25">
      <c r="A52" s="40" t="s">
        <v>73</v>
      </c>
      <c r="B52" s="45" t="s">
        <v>67</v>
      </c>
      <c r="C52" s="42"/>
      <c r="D52" s="43">
        <v>3663228</v>
      </c>
      <c r="E52" s="20">
        <f t="shared" si="0"/>
        <v>3663228</v>
      </c>
      <c r="F52" s="34"/>
    </row>
    <row r="53" spans="1:12" s="2" customFormat="1" ht="31.5" x14ac:dyDescent="0.25">
      <c r="A53" s="40" t="s">
        <v>74</v>
      </c>
      <c r="B53" s="44" t="s">
        <v>68</v>
      </c>
      <c r="C53" s="46"/>
      <c r="D53" s="43">
        <v>683607</v>
      </c>
      <c r="E53" s="47">
        <f t="shared" si="0"/>
        <v>683607</v>
      </c>
      <c r="F53" s="34"/>
    </row>
    <row r="54" spans="1:12" ht="31.5" x14ac:dyDescent="0.25">
      <c r="A54" s="12" t="s">
        <v>9</v>
      </c>
      <c r="B54" s="3" t="s">
        <v>11</v>
      </c>
      <c r="C54" s="14">
        <f>SUM(C55+C56+C57+C58)</f>
        <v>46277198</v>
      </c>
      <c r="D54" s="14">
        <f>SUM(D55+D56+D57+D58)</f>
        <v>56061998</v>
      </c>
      <c r="E54" s="20">
        <f t="shared" si="0"/>
        <v>9784800</v>
      </c>
    </row>
    <row r="55" spans="1:12" x14ac:dyDescent="0.25">
      <c r="A55" s="10" t="s">
        <v>16</v>
      </c>
      <c r="B55" s="4" t="s">
        <v>12</v>
      </c>
      <c r="C55" s="15">
        <f>2853996-50000</f>
        <v>2803996</v>
      </c>
      <c r="D55" s="15">
        <f>2853996-50000</f>
        <v>2803996</v>
      </c>
      <c r="E55" s="20">
        <f t="shared" si="0"/>
        <v>0</v>
      </c>
    </row>
    <row r="56" spans="1:12" x14ac:dyDescent="0.25">
      <c r="A56" s="10" t="s">
        <v>17</v>
      </c>
      <c r="B56" s="4" t="s">
        <v>18</v>
      </c>
      <c r="C56" s="15">
        <f>499587+12470080</f>
        <v>12969667</v>
      </c>
      <c r="D56" s="15">
        <f>499587+12470080</f>
        <v>12969667</v>
      </c>
      <c r="E56" s="20">
        <f t="shared" si="0"/>
        <v>0</v>
      </c>
      <c r="F56" s="31"/>
      <c r="G56" s="31"/>
      <c r="H56" s="31"/>
      <c r="I56" s="31"/>
      <c r="J56" s="31"/>
      <c r="K56" s="31"/>
      <c r="L56" s="31"/>
    </row>
    <row r="57" spans="1:12" x14ac:dyDescent="0.25">
      <c r="A57" s="10" t="s">
        <v>20</v>
      </c>
      <c r="B57" s="4" t="s">
        <v>19</v>
      </c>
      <c r="C57" s="15">
        <v>30503535</v>
      </c>
      <c r="D57" s="15">
        <v>40288335</v>
      </c>
      <c r="E57" s="20">
        <f t="shared" si="0"/>
        <v>9784800</v>
      </c>
      <c r="F57" s="31"/>
      <c r="G57" s="31"/>
      <c r="H57" s="31"/>
      <c r="I57" s="31"/>
      <c r="J57" s="31"/>
      <c r="K57" s="31"/>
      <c r="L57" s="31"/>
    </row>
    <row r="58" spans="1:12" ht="45.75" hidden="1" customHeight="1" thickBot="1" x14ac:dyDescent="0.35">
      <c r="A58" s="23" t="s">
        <v>21</v>
      </c>
      <c r="B58" s="24" t="s">
        <v>22</v>
      </c>
      <c r="C58" s="15"/>
      <c r="D58" s="15"/>
      <c r="E58" s="13">
        <f t="shared" si="0"/>
        <v>0</v>
      </c>
      <c r="F58" s="31"/>
      <c r="G58" s="31"/>
      <c r="H58" s="31"/>
      <c r="I58" s="31"/>
      <c r="J58" s="31"/>
      <c r="K58" s="31"/>
      <c r="L58" s="31"/>
    </row>
    <row r="59" spans="1:12" ht="31.7" customHeight="1" x14ac:dyDescent="0.25">
      <c r="A59" s="30" t="s">
        <v>48</v>
      </c>
      <c r="B59" s="3" t="s">
        <v>49</v>
      </c>
      <c r="C59" s="14">
        <f>C30+C54</f>
        <v>488360096</v>
      </c>
      <c r="D59" s="14">
        <f>D30+D54</f>
        <v>561698100</v>
      </c>
      <c r="E59" s="13">
        <f t="shared" si="0"/>
        <v>73338004</v>
      </c>
      <c r="F59" s="32"/>
      <c r="G59" s="33"/>
      <c r="H59" s="32"/>
      <c r="I59" s="33"/>
      <c r="J59" s="32"/>
      <c r="K59" s="34"/>
      <c r="L59" s="31"/>
    </row>
  </sheetData>
  <mergeCells count="5">
    <mergeCell ref="A20:E20"/>
    <mergeCell ref="A13:D13"/>
    <mergeCell ref="A14:D14"/>
    <mergeCell ref="A15:D15"/>
    <mergeCell ref="A16:D1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9" firstPageNumber="19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 год</vt:lpstr>
      <vt:lpstr>'2024 год'!Область_печати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2024-03-29T10:12:03Z</dcterms:modified>
</cp:coreProperties>
</file>