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755"/>
  </bookViews>
  <sheets>
    <sheet name="2" sheetId="2" r:id="rId1"/>
  </sheets>
  <definedNames>
    <definedName name="_xlnm.Print_Titles" localSheetId="0">'2'!$A:$B,'2'!$10:$10</definedName>
    <definedName name="_xlnm.Print_Area" localSheetId="0">'2'!$A$1:$C$65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2" l="1"/>
  <c r="C45" i="2" l="1"/>
  <c r="C51" i="2"/>
  <c r="C18" i="2"/>
  <c r="C60" i="2" l="1"/>
  <c r="C44" i="2"/>
  <c r="C31" i="2"/>
  <c r="C25" i="2"/>
  <c r="C12" i="2"/>
  <c r="C11" i="2" l="1"/>
  <c r="C64" i="2" s="1"/>
</calcChain>
</file>

<file path=xl/sharedStrings.xml><?xml version="1.0" encoding="utf-8"?>
<sst xmlns="http://schemas.openxmlformats.org/spreadsheetml/2006/main" count="55" uniqueCount="55">
  <si>
    <t>Код</t>
  </si>
  <si>
    <t>Наименование групп, подгрупп, статей и подстатей доходов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</si>
  <si>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</si>
  <si>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</si>
  <si>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</si>
  <si>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</si>
  <si>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</si>
  <si>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</si>
  <si>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</si>
  <si>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</si>
  <si>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</si>
  <si>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</si>
  <si>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</si>
  <si>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</si>
  <si>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</si>
  <si>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</si>
  <si>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</si>
  <si>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</si>
  <si>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</si>
  <si>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</si>
  <si>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</si>
  <si>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</si>
  <si>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</si>
  <si>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</si>
  <si>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</si>
  <si>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</si>
  <si>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</si>
  <si>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</si>
  <si>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</si>
  <si>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</si>
  <si>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Территориальные целевые бюджетные экологические фонды</t>
  </si>
  <si>
    <t>ИТОГО</t>
  </si>
  <si>
    <t>Налог с выручки организаций, применяющих упрощенную систему налогообложения</t>
  </si>
  <si>
    <t>Доходы от оказания муниципальными учреждениями платных услуг и иной приносящей доход деятельности</t>
  </si>
  <si>
    <t>Акциз на продукцию, производимую на территории ПМР</t>
  </si>
  <si>
    <t>Перечисление чистого дохода центрального банка</t>
  </si>
  <si>
    <t>Налоги на товары и услуги, лицензионные и регистрационные сборы</t>
  </si>
  <si>
    <t>2025 год</t>
  </si>
  <si>
    <t xml:space="preserve">к Решению Тираспольского городского </t>
  </si>
  <si>
    <t xml:space="preserve">Совета народных депутатов </t>
  </si>
  <si>
    <t>Доходы местного бюджета города Тирасполь в разрезе основных видов налоговых, неналоговых и иных обязательных платежей на 2025 год</t>
  </si>
  <si>
    <t>Приложение № 2</t>
  </si>
  <si>
    <t>Сбор за стоянку, парковку и использование пунктов остановки маршрутными и легковыми такси</t>
  </si>
  <si>
    <t>Разовый сбор за право торговли</t>
  </si>
  <si>
    <t>Целевой сбор с граждан на благоустройство территории города, села (поселка)</t>
  </si>
  <si>
    <t>Сбор за участие в ярмарках, выставках, фестивалях и (или) иных культурно-массовых мероприятиях, организуемых местными органами государственной власти и управления</t>
  </si>
  <si>
    <t>Налог на рекламу</t>
  </si>
  <si>
    <t>Налог на содержание жилищного фонда, объектов социально-культурной сферы и благоустройство территории города (района)</t>
  </si>
  <si>
    <t>Сбор за приобретение недвижимого имущества</t>
  </si>
  <si>
    <t>Сбор за распространение наружной рекламы</t>
  </si>
  <si>
    <t>Целевой сбор на содержание и развитие социальной сферы и инфраструктуры села (поселка)</t>
  </si>
  <si>
    <t>Прочие местные налоги и сборы</t>
  </si>
  <si>
    <t xml:space="preserve">№ 3 от 13 февраля 2025 года  </t>
  </si>
  <si>
    <t xml:space="preserve">"Об утверждении местного </t>
  </si>
  <si>
    <t>бюджета города Тирасполь на 2025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</si>
</sst>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51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 wrapText="1"/>
    </xf>
    <xf numFmtId="41" fontId="4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" fontId="3" fillId="2" borderId="0" xfId="0" applyNumberFormat="1" applyFont="1" applyFill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3" fontId="6" fillId="0" borderId="0" xfId="0" applyNumberFormat="1" applyFont="1"/>
    <xf numFmtId="3" fontId="4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2" borderId="0" xfId="0" applyFont="1" applyFill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3" fillId="0" borderId="2" xfId="0" applyFont="1" applyBorder="1"/>
    <xf numFmtId="0" fontId="10" fillId="0" borderId="0" xfId="0" applyFont="1" applyAlignment="1">
      <alignment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3" xfId="1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zoomScaleNormal="8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A8" sqref="A8:C8"/>
    </sheetView>
  </sheetViews>
  <sheetFormatPr defaultRowHeight="12.75" x14ac:dyDescent="0.2"/>
  <cols>
    <col min="1" max="1" width="10" style="2" bestFit="1" customWidth="1"/>
    <col min="2" max="2" width="64.140625" style="3" customWidth="1"/>
    <col min="3" max="3" width="12.7109375" style="4" customWidth="1"/>
    <col min="4" max="16384" width="9.140625" style="5"/>
  </cols>
  <sheetData>
    <row r="1" spans="1:7" s="30" customFormat="1" ht="12.75" customHeight="1" x14ac:dyDescent="0.25">
      <c r="B1" s="40"/>
      <c r="C1" s="49" t="s">
        <v>41</v>
      </c>
      <c r="D1" s="40"/>
      <c r="E1" s="40"/>
      <c r="F1" s="40"/>
      <c r="G1" s="37"/>
    </row>
    <row r="2" spans="1:7" s="30" customFormat="1" ht="12.75" customHeight="1" x14ac:dyDescent="0.25">
      <c r="B2" s="41"/>
      <c r="C2" s="48" t="s">
        <v>38</v>
      </c>
      <c r="D2" s="41"/>
      <c r="E2" s="41"/>
      <c r="F2" s="41"/>
      <c r="G2" s="38"/>
    </row>
    <row r="3" spans="1:7" s="30" customFormat="1" ht="15.75" x14ac:dyDescent="0.25">
      <c r="B3" s="41"/>
      <c r="C3" s="48" t="s">
        <v>39</v>
      </c>
      <c r="D3" s="41"/>
      <c r="E3" s="41"/>
      <c r="F3" s="41"/>
      <c r="G3" s="38"/>
    </row>
    <row r="4" spans="1:7" s="30" customFormat="1" ht="12.75" customHeight="1" x14ac:dyDescent="0.25">
      <c r="B4" s="41"/>
      <c r="C4" s="48" t="s">
        <v>52</v>
      </c>
      <c r="D4" s="41"/>
      <c r="E4" s="41"/>
      <c r="F4" s="41"/>
      <c r="G4" s="38"/>
    </row>
    <row r="5" spans="1:7" s="30" customFormat="1" ht="12.75" customHeight="1" x14ac:dyDescent="0.25">
      <c r="A5" s="47"/>
      <c r="B5" s="47"/>
      <c r="C5" s="48" t="s">
        <v>53</v>
      </c>
      <c r="D5" s="41"/>
      <c r="E5" s="41"/>
      <c r="F5" s="41"/>
      <c r="G5" s="47"/>
    </row>
    <row r="6" spans="1:7" s="30" customFormat="1" ht="12.75" customHeight="1" x14ac:dyDescent="0.25">
      <c r="A6" s="47"/>
      <c r="B6" s="47"/>
      <c r="C6" s="48" t="s">
        <v>54</v>
      </c>
      <c r="D6" s="41"/>
      <c r="E6" s="41"/>
      <c r="F6" s="41"/>
      <c r="G6" s="47"/>
    </row>
    <row r="7" spans="1:7" s="30" customFormat="1" ht="12.75" customHeight="1" x14ac:dyDescent="0.25">
      <c r="A7" s="47"/>
      <c r="B7" s="47"/>
      <c r="C7" s="47"/>
      <c r="D7" s="41"/>
      <c r="E7" s="41"/>
      <c r="F7" s="41"/>
      <c r="G7" s="47"/>
    </row>
    <row r="8" spans="1:7" s="30" customFormat="1" ht="30" customHeight="1" x14ac:dyDescent="0.25">
      <c r="A8" s="50" t="s">
        <v>40</v>
      </c>
      <c r="B8" s="50"/>
      <c r="C8" s="50"/>
      <c r="D8" s="39"/>
      <c r="E8" s="39"/>
      <c r="F8" s="39"/>
      <c r="G8" s="39"/>
    </row>
    <row r="9" spans="1:7" s="30" customFormat="1" ht="12.75" customHeight="1" x14ac:dyDescent="0.2">
      <c r="A9" s="27"/>
      <c r="B9" s="28"/>
      <c r="C9" s="29"/>
    </row>
    <row r="10" spans="1:7" s="7" customFormat="1" x14ac:dyDescent="0.25">
      <c r="A10" s="6" t="s">
        <v>0</v>
      </c>
      <c r="B10" s="6" t="s">
        <v>1</v>
      </c>
      <c r="C10" s="1" t="s">
        <v>37</v>
      </c>
    </row>
    <row r="11" spans="1:7" x14ac:dyDescent="0.2">
      <c r="A11" s="8">
        <v>1000000</v>
      </c>
      <c r="B11" s="9" t="s">
        <v>2</v>
      </c>
      <c r="C11" s="10">
        <f t="shared" ref="C11" si="0">SUM(C12+C22+C24+C32+C21)</f>
        <v>452906288</v>
      </c>
    </row>
    <row r="12" spans="1:7" x14ac:dyDescent="0.2">
      <c r="A12" s="6">
        <v>1010000</v>
      </c>
      <c r="B12" s="11" t="s">
        <v>3</v>
      </c>
      <c r="C12" s="12">
        <f t="shared" ref="C12" si="1">SUM(C13:C18)</f>
        <v>381385472</v>
      </c>
    </row>
    <row r="13" spans="1:7" hidden="1" x14ac:dyDescent="0.2">
      <c r="A13" s="6">
        <v>1010100</v>
      </c>
      <c r="B13" s="13" t="s">
        <v>4</v>
      </c>
      <c r="C13" s="12"/>
    </row>
    <row r="14" spans="1:7" hidden="1" x14ac:dyDescent="0.2">
      <c r="A14" s="6">
        <v>1010200</v>
      </c>
      <c r="B14" s="13" t="s">
        <v>5</v>
      </c>
      <c r="C14" s="12"/>
    </row>
    <row r="15" spans="1:7" ht="25.5" x14ac:dyDescent="0.2">
      <c r="A15" s="6">
        <v>1010500</v>
      </c>
      <c r="B15" s="14" t="s">
        <v>6</v>
      </c>
      <c r="C15" s="12">
        <v>3381041</v>
      </c>
    </row>
    <row r="16" spans="1:7" ht="25.5" x14ac:dyDescent="0.2">
      <c r="A16" s="6">
        <v>1010600</v>
      </c>
      <c r="B16" s="13" t="s">
        <v>32</v>
      </c>
      <c r="C16" s="12">
        <v>25589355</v>
      </c>
    </row>
    <row r="17" spans="1:3" ht="25.5" x14ac:dyDescent="0.2">
      <c r="A17" s="6">
        <v>1010601</v>
      </c>
      <c r="B17" s="13" t="s">
        <v>7</v>
      </c>
      <c r="C17" s="12">
        <v>46095646</v>
      </c>
    </row>
    <row r="18" spans="1:3" x14ac:dyDescent="0.2">
      <c r="A18" s="6">
        <v>1010700</v>
      </c>
      <c r="B18" s="13" t="s">
        <v>8</v>
      </c>
      <c r="C18" s="12">
        <f>301710981+4608449</f>
        <v>306319430</v>
      </c>
    </row>
    <row r="19" spans="1:3" ht="6" hidden="1" customHeight="1" x14ac:dyDescent="0.2">
      <c r="A19" s="15"/>
      <c r="B19" s="13"/>
      <c r="C19" s="12"/>
    </row>
    <row r="20" spans="1:3" ht="15" customHeight="1" x14ac:dyDescent="0.2">
      <c r="A20" s="35">
        <v>1020000</v>
      </c>
      <c r="B20" s="36" t="s">
        <v>36</v>
      </c>
      <c r="C20" s="12">
        <f>C21</f>
        <v>26546853</v>
      </c>
    </row>
    <row r="21" spans="1:3" x14ac:dyDescent="0.2">
      <c r="A21" s="15">
        <v>1020200</v>
      </c>
      <c r="B21" s="16" t="s">
        <v>34</v>
      </c>
      <c r="C21" s="17">
        <v>26546853</v>
      </c>
    </row>
    <row r="22" spans="1:3" x14ac:dyDescent="0.2">
      <c r="A22" s="6">
        <v>1040000</v>
      </c>
      <c r="B22" s="13" t="s">
        <v>9</v>
      </c>
      <c r="C22" s="12">
        <v>3946794</v>
      </c>
    </row>
    <row r="23" spans="1:3" ht="6" customHeight="1" x14ac:dyDescent="0.2">
      <c r="A23" s="15"/>
      <c r="B23" s="16"/>
      <c r="C23" s="12"/>
    </row>
    <row r="24" spans="1:3" x14ac:dyDescent="0.2">
      <c r="A24" s="6">
        <v>1050000</v>
      </c>
      <c r="B24" s="13" t="s">
        <v>10</v>
      </c>
      <c r="C24" s="12">
        <v>11566738</v>
      </c>
    </row>
    <row r="25" spans="1:3" x14ac:dyDescent="0.2">
      <c r="A25" s="6">
        <v>1050100</v>
      </c>
      <c r="B25" s="13" t="s">
        <v>11</v>
      </c>
      <c r="C25" s="12">
        <f t="shared" ref="C25" si="2">SUM(C26:C28)</f>
        <v>11198313</v>
      </c>
    </row>
    <row r="26" spans="1:3" ht="13.9" customHeight="1" x14ac:dyDescent="0.2">
      <c r="A26" s="15">
        <v>1050101</v>
      </c>
      <c r="B26" s="16" t="s">
        <v>12</v>
      </c>
      <c r="C26" s="17">
        <v>728685</v>
      </c>
    </row>
    <row r="27" spans="1:3" x14ac:dyDescent="0.2">
      <c r="A27" s="15">
        <v>1050102</v>
      </c>
      <c r="B27" s="16" t="s">
        <v>13</v>
      </c>
      <c r="C27" s="17">
        <v>10393158</v>
      </c>
    </row>
    <row r="28" spans="1:3" x14ac:dyDescent="0.2">
      <c r="A28" s="15">
        <v>1050103</v>
      </c>
      <c r="B28" s="16" t="s">
        <v>14</v>
      </c>
      <c r="C28" s="17">
        <v>76470</v>
      </c>
    </row>
    <row r="29" spans="1:3" hidden="1" x14ac:dyDescent="0.2">
      <c r="A29" s="6">
        <v>1051100</v>
      </c>
      <c r="B29" s="13" t="s">
        <v>15</v>
      </c>
      <c r="C29" s="18">
        <v>0</v>
      </c>
    </row>
    <row r="30" spans="1:3" ht="6.75" hidden="1" customHeight="1" x14ac:dyDescent="0.2">
      <c r="A30" s="15"/>
      <c r="B30" s="16"/>
      <c r="C30" s="17"/>
    </row>
    <row r="31" spans="1:3" x14ac:dyDescent="0.2">
      <c r="A31" s="6">
        <v>1400000</v>
      </c>
      <c r="B31" s="13" t="s">
        <v>16</v>
      </c>
      <c r="C31" s="12">
        <f t="shared" ref="C31" si="3">SUM(C32:C43)</f>
        <v>58920862</v>
      </c>
    </row>
    <row r="32" spans="1:3" s="21" customFormat="1" x14ac:dyDescent="0.2">
      <c r="A32" s="19">
        <v>1400400</v>
      </c>
      <c r="B32" s="20" t="s">
        <v>17</v>
      </c>
      <c r="C32" s="17">
        <v>29460431</v>
      </c>
    </row>
    <row r="33" spans="1:3" s="21" customFormat="1" ht="24" x14ac:dyDescent="0.2">
      <c r="A33" s="45">
        <v>1400401</v>
      </c>
      <c r="B33" s="46" t="s">
        <v>42</v>
      </c>
      <c r="C33" s="44">
        <v>3624482</v>
      </c>
    </row>
    <row r="34" spans="1:3" s="21" customFormat="1" x14ac:dyDescent="0.2">
      <c r="A34" s="45">
        <v>1400402</v>
      </c>
      <c r="B34" s="46" t="s">
        <v>43</v>
      </c>
      <c r="C34" s="44">
        <v>267931</v>
      </c>
    </row>
    <row r="35" spans="1:3" s="21" customFormat="1" ht="15" customHeight="1" x14ac:dyDescent="0.2">
      <c r="A35" s="45">
        <v>1400404</v>
      </c>
      <c r="B35" s="46" t="s">
        <v>44</v>
      </c>
      <c r="C35" s="44">
        <v>5241403</v>
      </c>
    </row>
    <row r="36" spans="1:3" s="21" customFormat="1" ht="36" hidden="1" x14ac:dyDescent="0.2">
      <c r="A36" s="45">
        <v>1400405</v>
      </c>
      <c r="B36" s="46" t="s">
        <v>45</v>
      </c>
      <c r="C36" s="44"/>
    </row>
    <row r="37" spans="1:3" s="21" customFormat="1" hidden="1" x14ac:dyDescent="0.2">
      <c r="A37" s="45">
        <v>1404408</v>
      </c>
      <c r="B37" s="46" t="s">
        <v>46</v>
      </c>
      <c r="C37" s="44"/>
    </row>
    <row r="38" spans="1:3" s="21" customFormat="1" ht="24" x14ac:dyDescent="0.2">
      <c r="A38" s="45">
        <v>1404409</v>
      </c>
      <c r="B38" s="46" t="s">
        <v>47</v>
      </c>
      <c r="C38" s="44">
        <v>19486497</v>
      </c>
    </row>
    <row r="39" spans="1:3" s="21" customFormat="1" x14ac:dyDescent="0.2">
      <c r="A39" s="45">
        <v>1404411</v>
      </c>
      <c r="B39" s="46" t="s">
        <v>48</v>
      </c>
      <c r="C39" s="44">
        <v>377329</v>
      </c>
    </row>
    <row r="40" spans="1:3" s="21" customFormat="1" x14ac:dyDescent="0.2">
      <c r="A40" s="45">
        <v>1404413</v>
      </c>
      <c r="B40" s="46" t="s">
        <v>49</v>
      </c>
      <c r="C40" s="44">
        <v>385565</v>
      </c>
    </row>
    <row r="41" spans="1:3" s="21" customFormat="1" ht="24" x14ac:dyDescent="0.2">
      <c r="A41" s="45">
        <v>1404414</v>
      </c>
      <c r="B41" s="46" t="s">
        <v>50</v>
      </c>
      <c r="C41" s="44">
        <v>77224</v>
      </c>
    </row>
    <row r="42" spans="1:3" s="21" customFormat="1" hidden="1" x14ac:dyDescent="0.2">
      <c r="A42" s="42">
        <v>1404415</v>
      </c>
      <c r="B42" s="43" t="s">
        <v>51</v>
      </c>
      <c r="C42" s="17"/>
    </row>
    <row r="43" spans="1:3" ht="6.75" hidden="1" customHeight="1" x14ac:dyDescent="0.2">
      <c r="A43" s="15"/>
      <c r="B43" s="16"/>
      <c r="C43" s="17"/>
    </row>
    <row r="44" spans="1:3" x14ac:dyDescent="0.2">
      <c r="A44" s="8">
        <v>2000000</v>
      </c>
      <c r="B44" s="9" t="s">
        <v>18</v>
      </c>
      <c r="C44" s="10">
        <f>SUM(C45+C53+C56+C58)</f>
        <v>9868519</v>
      </c>
    </row>
    <row r="45" spans="1:3" ht="25.5" x14ac:dyDescent="0.2">
      <c r="A45" s="6">
        <v>2010000</v>
      </c>
      <c r="B45" s="13" t="s">
        <v>19</v>
      </c>
      <c r="C45" s="12">
        <f>4921769+4608449-4608449</f>
        <v>4921769</v>
      </c>
    </row>
    <row r="46" spans="1:3" ht="25.5" x14ac:dyDescent="0.2">
      <c r="A46" s="6">
        <v>2010200</v>
      </c>
      <c r="B46" s="13" t="s">
        <v>20</v>
      </c>
      <c r="C46" s="12">
        <v>3573060</v>
      </c>
    </row>
    <row r="47" spans="1:3" ht="25.5" x14ac:dyDescent="0.2">
      <c r="A47" s="6">
        <v>2010300</v>
      </c>
      <c r="B47" s="13" t="s">
        <v>21</v>
      </c>
      <c r="C47" s="12">
        <v>82785</v>
      </c>
    </row>
    <row r="48" spans="1:3" ht="13.9" customHeight="1" x14ac:dyDescent="0.2">
      <c r="A48" s="6">
        <v>2010400</v>
      </c>
      <c r="B48" s="13" t="s">
        <v>22</v>
      </c>
      <c r="C48" s="12">
        <v>536000</v>
      </c>
    </row>
    <row r="49" spans="1:3" x14ac:dyDescent="0.2">
      <c r="A49" s="6">
        <v>2010500</v>
      </c>
      <c r="B49" s="13" t="s">
        <v>23</v>
      </c>
      <c r="C49" s="12">
        <v>15700</v>
      </c>
    </row>
    <row r="50" spans="1:3" ht="13.15" customHeight="1" x14ac:dyDescent="0.2">
      <c r="A50" s="6">
        <v>2010900</v>
      </c>
      <c r="B50" s="13" t="s">
        <v>24</v>
      </c>
      <c r="C50" s="12">
        <v>668749</v>
      </c>
    </row>
    <row r="51" spans="1:3" hidden="1" x14ac:dyDescent="0.2">
      <c r="A51" s="25">
        <v>2011000</v>
      </c>
      <c r="B51" s="26" t="s">
        <v>35</v>
      </c>
      <c r="C51" s="12">
        <f>4608449-4608449</f>
        <v>0</v>
      </c>
    </row>
    <row r="52" spans="1:3" ht="7.5" hidden="1" customHeight="1" x14ac:dyDescent="0.2">
      <c r="A52" s="25"/>
      <c r="B52" s="26"/>
      <c r="C52" s="12"/>
    </row>
    <row r="53" spans="1:3" ht="25.5" x14ac:dyDescent="0.2">
      <c r="A53" s="6">
        <v>2020000</v>
      </c>
      <c r="B53" s="13" t="s">
        <v>25</v>
      </c>
      <c r="C53" s="12">
        <v>1345652</v>
      </c>
    </row>
    <row r="54" spans="1:3" ht="25.5" x14ac:dyDescent="0.2">
      <c r="A54" s="15">
        <v>2020100</v>
      </c>
      <c r="B54" s="22" t="s">
        <v>26</v>
      </c>
      <c r="C54" s="17">
        <v>1200000</v>
      </c>
    </row>
    <row r="55" spans="1:3" ht="6" hidden="1" customHeight="1" x14ac:dyDescent="0.2">
      <c r="A55" s="15"/>
      <c r="B55" s="16"/>
      <c r="C55" s="17"/>
    </row>
    <row r="56" spans="1:3" x14ac:dyDescent="0.2">
      <c r="A56" s="6">
        <v>2060000</v>
      </c>
      <c r="B56" s="13" t="s">
        <v>27</v>
      </c>
      <c r="C56" s="12">
        <v>1885699</v>
      </c>
    </row>
    <row r="57" spans="1:3" ht="6.75" hidden="1" customHeight="1" x14ac:dyDescent="0.2">
      <c r="A57" s="15"/>
      <c r="B57" s="16"/>
      <c r="C57" s="12"/>
    </row>
    <row r="58" spans="1:3" x14ac:dyDescent="0.2">
      <c r="A58" s="6">
        <v>2070000</v>
      </c>
      <c r="B58" s="13" t="s">
        <v>28</v>
      </c>
      <c r="C58" s="12">
        <v>1715399</v>
      </c>
    </row>
    <row r="59" spans="1:3" ht="6.75" hidden="1" customHeight="1" x14ac:dyDescent="0.2">
      <c r="A59" s="15"/>
      <c r="B59" s="16"/>
      <c r="C59" s="12"/>
    </row>
    <row r="60" spans="1:3" x14ac:dyDescent="0.2">
      <c r="A60" s="8">
        <v>4000000</v>
      </c>
      <c r="B60" s="9" t="s">
        <v>29</v>
      </c>
      <c r="C60" s="10">
        <f t="shared" ref="C60" si="4">SUM(C61)</f>
        <v>5411348</v>
      </c>
    </row>
    <row r="61" spans="1:3" ht="13.9" customHeight="1" x14ac:dyDescent="0.2">
      <c r="A61" s="6">
        <v>4020200</v>
      </c>
      <c r="B61" s="13" t="s">
        <v>30</v>
      </c>
      <c r="C61" s="12">
        <v>5411348</v>
      </c>
    </row>
    <row r="62" spans="1:3" ht="6" hidden="1" customHeight="1" x14ac:dyDescent="0.2">
      <c r="A62" s="6"/>
      <c r="B62" s="13"/>
      <c r="C62" s="12"/>
    </row>
    <row r="63" spans="1:3" ht="26.45" customHeight="1" x14ac:dyDescent="0.2">
      <c r="A63" s="8">
        <v>5000000</v>
      </c>
      <c r="B63" s="23" t="s">
        <v>33</v>
      </c>
      <c r="C63" s="10">
        <v>25512035</v>
      </c>
    </row>
    <row r="64" spans="1:3" ht="14.45" customHeight="1" x14ac:dyDescent="0.2">
      <c r="A64" s="16"/>
      <c r="B64" s="13" t="s">
        <v>31</v>
      </c>
      <c r="C64" s="24">
        <f t="shared" ref="C64" si="5">SUM(C11+C44+C60+C63)</f>
        <v>493698190</v>
      </c>
    </row>
    <row r="65" spans="2:2" hidden="1" x14ac:dyDescent="0.2"/>
    <row r="67" spans="2:2" s="31" customFormat="1" x14ac:dyDescent="0.2">
      <c r="B67" s="32"/>
    </row>
    <row r="68" spans="2:2" s="31" customFormat="1" x14ac:dyDescent="0.2">
      <c r="B68" s="33"/>
    </row>
    <row r="69" spans="2:2" s="31" customFormat="1" x14ac:dyDescent="0.2">
      <c r="B69" s="34"/>
    </row>
  </sheetData>
  <mergeCells count="1">
    <mergeCell ref="A8:C8"/>
  </mergeCells>
  <pageMargins left="0.78740157480314965" right="0.59055118110236227" top="0.39370078740157483" bottom="0.39370078740157483" header="0" footer="0"/>
  <pageSetup paperSize="9" fitToHeight="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2025-02-14T07:00:47Z</dcterms:modified>
</cp:coreProperties>
</file>