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755"/>
  </bookViews>
  <sheets>
    <sheet name="Программа февраль" sheetId="1" r:id="rId1"/>
  </sheets>
  <definedNames>
    <definedName name="_xlnm.Print_Area" localSheetId="0">'Программа февраль'!$A$1:$E$69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D61" i="1"/>
  <c r="E60" i="1"/>
  <c r="E50" i="1" s="1"/>
  <c r="F51" i="1" s="1"/>
  <c r="D60" i="1"/>
  <c r="C60" i="1"/>
  <c r="D55" i="1"/>
  <c r="D51" i="1" s="1"/>
  <c r="C50" i="1"/>
  <c r="E31" i="1"/>
  <c r="D31" i="1"/>
  <c r="E13" i="1"/>
  <c r="D48" i="1" l="1"/>
  <c r="D50" i="1" s="1"/>
</calcChain>
</file>

<file path=xl/sharedStrings.xml><?xml version="1.0" encoding="utf-8"?>
<sst xmlns="http://schemas.openxmlformats.org/spreadsheetml/2006/main" count="82" uniqueCount="61">
  <si>
    <t>№ п/п</t>
  </si>
  <si>
    <t>Наименование мероприятий (статей)</t>
  </si>
  <si>
    <t>Плана на 2020 год</t>
  </si>
  <si>
    <t>План на 2024 год</t>
  </si>
  <si>
    <t>План на 2026 год</t>
  </si>
  <si>
    <t>Сумма (руб.)</t>
  </si>
  <si>
    <t>Всего поступлений</t>
  </si>
  <si>
    <t xml:space="preserve">                                                               </t>
  </si>
  <si>
    <t>Остатки по состоянию на 1.01.2023</t>
  </si>
  <si>
    <t>ДОХОДЫ</t>
  </si>
  <si>
    <t>4 906 923</t>
  </si>
  <si>
    <t>Платежи за пользование водными ресурсами сверх установленных нормативов и лимитов</t>
  </si>
  <si>
    <t xml:space="preserve">Платежи за пользование недрами, в том числе для производства столовых и минеральных вод, сверх установленных лимитов  </t>
  </si>
  <si>
    <t>Платежи за пользование животным миром сверх установленных нормативов и лимитов</t>
  </si>
  <si>
    <t xml:space="preserve">Платежи за выбросы в атмосферу загрязняющих веществ стационарными источниками загрязнения  </t>
  </si>
  <si>
    <t>Платежи за выбросы в атмосферу загрязняющих веществ передвижными источниками загрязнения, уплачиваемые юридическими лицами</t>
  </si>
  <si>
    <t xml:space="preserve">Платежи за загрязнение водного бассейна сбросом производственных и коммунально-бытовых сточных вод  </t>
  </si>
  <si>
    <t xml:space="preserve">Платежи за загрязнение водного бассейна сбросом загрязняющих веществ поверхностным стоком  </t>
  </si>
  <si>
    <t xml:space="preserve">Платежи за нерациональное использование и использование  не по назначению всех видов природных ресурсов  </t>
  </si>
  <si>
    <t xml:space="preserve">Платежи за нерациональное использование и использование  не по назначению водных ресурсов питьевого назначения  </t>
  </si>
  <si>
    <t xml:space="preserve">Платежи за размещение отходов и другие виды вредного воздействия на окружающую природную среду  </t>
  </si>
  <si>
    <t xml:space="preserve">Штрафы и средства, уплачиваемые за ущерб, причиненный окружающей среде, взимаемые территориальными управлениями экологического контроля  </t>
  </si>
  <si>
    <t>Прочие поступления</t>
  </si>
  <si>
    <t>Отчисления от фиксированного сельскохозяйственного налога</t>
  </si>
  <si>
    <t>Платежи за выбросы в атмосферу загрязняющих веществ передвижными источниками загрязнения, уплачиваемые физическими лицами</t>
  </si>
  <si>
    <t>Платежи за выбросы в атмосферу загрязняющих веществ передвижными источниками загрязнения, уплачиваемые физическими лицами, осуществляющими предпринимательскую деятельность без образования юридического лица (индивидуальными предпринимателями)</t>
  </si>
  <si>
    <t xml:space="preserve">Платежи за размещение твердых бытовых отходов </t>
  </si>
  <si>
    <t>РАСХОДЫ</t>
  </si>
  <si>
    <t>Остатки по сост. на 01.01.2024</t>
  </si>
  <si>
    <t>Расходы по экологическому фонду</t>
  </si>
  <si>
    <t>1.</t>
  </si>
  <si>
    <t>Охрана окружающей среды от воздействия  отходов производства потребления и др., всего:</t>
  </si>
  <si>
    <t>95 000</t>
  </si>
  <si>
    <t xml:space="preserve"> </t>
  </si>
  <si>
    <t xml:space="preserve"> в том числе:</t>
  </si>
  <si>
    <t>а) демеркуризация отработаных ртутьсодержащих ламп  бюджетных организаций,  уличного освещения  и  жилищного фонда (в т.ч. обезвреживание ртутьсодержащих термометров)</t>
  </si>
  <si>
    <t>45 000</t>
  </si>
  <si>
    <t xml:space="preserve">б) мероприятия по предупреждению несанкционированных свалок и их ликвидация  </t>
  </si>
  <si>
    <t>в) мероприятия по предупреждению несанкционированных свалок и их ликвидация  (за счет платежа за размещения твердых бытовых отходов)</t>
  </si>
  <si>
    <t>г)проведение делаврационных обработок водоемов и акарицидных мероприятий (обработка от клещей и личинок комаров)</t>
  </si>
  <si>
    <t>д) очистка береговой линии ручья "Светлый" от поверхностного мусора</t>
  </si>
  <si>
    <t>е) возмещение затрат на содержание полигона ТБО</t>
  </si>
  <si>
    <t>ж) изготовление и приобретение контейнеров для сбора ТБО</t>
  </si>
  <si>
    <t>2.</t>
  </si>
  <si>
    <t xml:space="preserve"> -  мероприятия по озеленению и уходу за зелеными насаждениями на территории населенного пункта и уходу за существующими рекреационными местами отдыха (приобретение, посадка зеленых насаждений, полив, прополка, покос, стрижка живой изгороди, формирование крон деревьев и кустарников и др., в т. числе приобретение перчаток и мешков для мусора для проведения субботников);</t>
  </si>
  <si>
    <t>1 250 983</t>
  </si>
  <si>
    <t xml:space="preserve"> - спил деревьев, уход за зелеными насаждениями (спил, обрезка и формирование кроны деревьев, корчевка пней на территории города, в том числе на территориях соцкультбыта, находящихся в муниципальной собственности);</t>
  </si>
  <si>
    <t xml:space="preserve"> - мероприятия по борьбе с карантинными растениями.</t>
  </si>
  <si>
    <t>1 200 000</t>
  </si>
  <si>
    <t>3.</t>
  </si>
  <si>
    <t>Организация и ведение системы экологической информации и рекламы, пропаганда экологических знаний,  в том числе:</t>
  </si>
  <si>
    <t>65 940</t>
  </si>
  <si>
    <t>финансовая поддержка по экологическому воспитанию детей МОУ ДО "Экологический центр учащихся", в т.ч. приобретение оргтехники</t>
  </si>
  <si>
    <r>
      <t xml:space="preserve">Сохранение  и развитие зеленых насаждений, улучшение санитарно-экологического состояния города, в том числе </t>
    </r>
    <r>
      <rPr>
        <b/>
        <i/>
        <sz val="24"/>
        <color rgb="FFFF0000"/>
        <rFont val="Times New Roman"/>
        <family val="1"/>
        <charset val="204"/>
      </rPr>
      <t xml:space="preserve">по 15 000 руб. </t>
    </r>
    <r>
      <rPr>
        <b/>
        <i/>
        <sz val="24"/>
        <rFont val="Times New Roman"/>
        <family val="1"/>
        <charset val="204"/>
      </rPr>
      <t>на  избирательный округ по заявке депутата ТГСНД, в том числе:</t>
    </r>
  </si>
  <si>
    <t xml:space="preserve"> Программа формирования и расходования средств территориального целевого бюджетного Экологического фонда города Тирасполь на 2026 год</t>
  </si>
  <si>
    <t xml:space="preserve">к Решению Тираспольского городского </t>
  </si>
  <si>
    <t xml:space="preserve">Совета народных депутатов </t>
  </si>
  <si>
    <t>Приложение № 10</t>
  </si>
  <si>
    <t>«Об утверждении местного бюджета</t>
  </si>
  <si>
    <t>города Тирасполь на 2026 год»</t>
  </si>
  <si>
    <t xml:space="preserve">№ 3  от 12  февраля 2026 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</si>
</sst>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-;\-* #,##0.00_-;_-* &quot;-&quot;??_-;_-@_-"/>
    <numFmt numFmtId="166" formatCode="#,##0.00&quot;р.&quot;"/>
    <numFmt numFmtId="167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sz val="24"/>
      <color theme="1"/>
      <name val="Arial"/>
      <family val="2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66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6" fontId="4" fillId="2" borderId="2" xfId="0" applyNumberFormat="1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3" fontId="3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left" vertical="top"/>
    </xf>
    <xf numFmtId="0" fontId="4" fillId="2" borderId="2" xfId="0" applyFont="1" applyFill="1" applyBorder="1" applyAlignment="1">
      <alignment horizont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/>
    <xf numFmtId="3" fontId="4" fillId="0" borderId="2" xfId="0" applyNumberFormat="1" applyFont="1" applyBorder="1" applyAlignment="1">
      <alignment horizontal="center" vertical="center"/>
    </xf>
    <xf numFmtId="164" fontId="5" fillId="0" borderId="0" xfId="1" applyNumberFormat="1" applyFont="1" applyFill="1" applyBorder="1"/>
    <xf numFmtId="164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7" fontId="7" fillId="0" borderId="0" xfId="0" applyNumberFormat="1" applyFont="1"/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164" fontId="10" fillId="0" borderId="2" xfId="0" applyNumberFormat="1" applyFont="1" applyBorder="1"/>
    <xf numFmtId="3" fontId="8" fillId="0" borderId="2" xfId="0" applyNumberFormat="1" applyFont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67" fontId="10" fillId="0" borderId="0" xfId="0" applyNumberFormat="1" applyFont="1"/>
    <xf numFmtId="0" fontId="10" fillId="0" borderId="0" xfId="0" applyFont="1"/>
    <xf numFmtId="0" fontId="12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wrapText="1"/>
    </xf>
    <xf numFmtId="166" fontId="12" fillId="0" borderId="2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left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5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center" wrapText="1"/>
    </xf>
    <xf numFmtId="166" fontId="12" fillId="2" borderId="5" xfId="0" applyNumberFormat="1" applyFont="1" applyFill="1" applyBorder="1" applyAlignment="1">
      <alignment horizont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left" wrapText="1"/>
    </xf>
    <xf numFmtId="166" fontId="12" fillId="0" borderId="5" xfId="0" applyNumberFormat="1" applyFont="1" applyBorder="1" applyAlignment="1">
      <alignment horizontal="left" wrapText="1"/>
    </xf>
    <xf numFmtId="3" fontId="12" fillId="0" borderId="3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view="pageBreakPreview" zoomScale="30" zoomScaleNormal="30" zoomScaleSheetLayoutView="30" zoomScalePageLayoutView="53" workbookViewId="0">
      <selection activeCell="I37" sqref="I37"/>
    </sheetView>
  </sheetViews>
  <sheetFormatPr defaultColWidth="9.140625" defaultRowHeight="33" x14ac:dyDescent="0.25"/>
  <cols>
    <col min="1" max="1" width="21.28515625" style="1" customWidth="1"/>
    <col min="2" max="2" width="133.140625" style="2" customWidth="1"/>
    <col min="3" max="3" width="3.140625" style="3" hidden="1" customWidth="1"/>
    <col min="4" max="4" width="62.5703125" style="3" hidden="1" customWidth="1"/>
    <col min="5" max="5" width="69.42578125" style="1" customWidth="1"/>
    <col min="6" max="6" width="31.85546875" style="4" customWidth="1"/>
    <col min="7" max="7" width="30" style="4" customWidth="1"/>
    <col min="8" max="8" width="11.85546875" style="4" bestFit="1" customWidth="1"/>
    <col min="9" max="9" width="25.140625" style="4" bestFit="1" customWidth="1"/>
    <col min="10" max="10" width="30.140625" style="4" bestFit="1" customWidth="1"/>
    <col min="11" max="11" width="28.42578125" style="4" bestFit="1" customWidth="1"/>
    <col min="12" max="16384" width="9.140625" style="4"/>
  </cols>
  <sheetData>
    <row r="1" spans="1:11" s="51" customFormat="1" ht="30.75" customHeight="1" x14ac:dyDescent="0.45">
      <c r="A1" s="57" t="s">
        <v>57</v>
      </c>
      <c r="B1" s="57"/>
      <c r="C1" s="57"/>
      <c r="D1" s="57"/>
      <c r="E1" s="57"/>
      <c r="F1" s="49"/>
      <c r="G1" s="50"/>
      <c r="H1" s="49"/>
      <c r="I1" s="49"/>
      <c r="J1" s="49"/>
      <c r="K1" s="50"/>
    </row>
    <row r="2" spans="1:11" s="51" customFormat="1" ht="30.75" customHeight="1" x14ac:dyDescent="0.45">
      <c r="A2" s="54"/>
      <c r="B2" s="54"/>
      <c r="C2" s="54"/>
      <c r="D2" s="54"/>
      <c r="E2" s="55" t="s">
        <v>55</v>
      </c>
      <c r="F2" s="49"/>
      <c r="G2" s="50"/>
      <c r="H2" s="49"/>
      <c r="I2" s="49"/>
      <c r="J2" s="49"/>
      <c r="K2" s="50"/>
    </row>
    <row r="3" spans="1:11" s="51" customFormat="1" ht="30.75" customHeight="1" x14ac:dyDescent="0.45">
      <c r="A3" s="54"/>
      <c r="B3" s="54"/>
      <c r="C3" s="54"/>
      <c r="D3" s="54"/>
      <c r="E3" s="55" t="s">
        <v>56</v>
      </c>
      <c r="F3" s="49"/>
      <c r="G3" s="50"/>
      <c r="H3" s="49"/>
      <c r="I3" s="49"/>
      <c r="J3" s="49"/>
      <c r="K3" s="50"/>
    </row>
    <row r="4" spans="1:11" s="51" customFormat="1" ht="30.75" customHeight="1" x14ac:dyDescent="0.45">
      <c r="A4" s="54"/>
      <c r="B4" s="54"/>
      <c r="C4" s="54"/>
      <c r="D4" s="54"/>
      <c r="E4" s="55" t="s">
        <v>60</v>
      </c>
      <c r="F4" s="49"/>
      <c r="G4" s="50"/>
      <c r="H4" s="49"/>
      <c r="I4" s="49"/>
      <c r="J4" s="49"/>
      <c r="K4" s="50"/>
    </row>
    <row r="5" spans="1:11" s="51" customFormat="1" ht="34.5" customHeight="1" x14ac:dyDescent="0.45">
      <c r="A5" s="56"/>
      <c r="B5" s="56"/>
      <c r="C5" s="56"/>
      <c r="D5" s="56"/>
      <c r="E5" s="55" t="s">
        <v>58</v>
      </c>
      <c r="F5" s="52"/>
      <c r="G5" s="53"/>
      <c r="H5" s="52"/>
      <c r="I5" s="52"/>
      <c r="J5" s="52"/>
      <c r="K5" s="53"/>
    </row>
    <row r="6" spans="1:11" s="51" customFormat="1" ht="36" customHeight="1" x14ac:dyDescent="0.45">
      <c r="A6" s="56"/>
      <c r="B6" s="56"/>
      <c r="C6" s="56"/>
      <c r="D6" s="56"/>
      <c r="E6" s="55" t="s">
        <v>59</v>
      </c>
      <c r="F6" s="52"/>
      <c r="G6" s="53"/>
      <c r="H6" s="52"/>
      <c r="I6" s="52"/>
      <c r="J6" s="52"/>
      <c r="K6" s="53"/>
    </row>
    <row r="7" spans="1:11" s="51" customFormat="1" ht="30.75" customHeight="1" x14ac:dyDescent="0.45">
      <c r="A7" s="56"/>
      <c r="B7" s="56"/>
      <c r="C7" s="56"/>
      <c r="D7" s="56"/>
      <c r="E7" s="56"/>
      <c r="F7" s="52"/>
      <c r="G7" s="53"/>
      <c r="H7" s="52"/>
      <c r="I7" s="52"/>
      <c r="J7" s="52"/>
      <c r="K7" s="53"/>
    </row>
    <row r="8" spans="1:11" s="5" customFormat="1" ht="88.5" customHeight="1" x14ac:dyDescent="0.25">
      <c r="A8" s="58" t="s">
        <v>54</v>
      </c>
      <c r="B8" s="58"/>
      <c r="C8" s="58"/>
      <c r="D8" s="58"/>
      <c r="E8" s="58"/>
    </row>
    <row r="9" spans="1:11" s="5" customFormat="1" ht="30" customHeight="1" x14ac:dyDescent="0.45">
      <c r="A9" s="59" t="s">
        <v>0</v>
      </c>
      <c r="B9" s="59" t="s">
        <v>1</v>
      </c>
      <c r="C9" s="6" t="s">
        <v>2</v>
      </c>
      <c r="D9" s="6" t="s">
        <v>3</v>
      </c>
      <c r="E9" s="7" t="s">
        <v>4</v>
      </c>
    </row>
    <row r="10" spans="1:11" s="5" customFormat="1" ht="36" customHeight="1" x14ac:dyDescent="0.45">
      <c r="A10" s="59"/>
      <c r="B10" s="59"/>
      <c r="C10" s="6" t="s">
        <v>5</v>
      </c>
      <c r="D10" s="7" t="s">
        <v>5</v>
      </c>
      <c r="E10" s="7" t="s">
        <v>5</v>
      </c>
    </row>
    <row r="11" spans="1:11" s="5" customFormat="1" ht="30.75" x14ac:dyDescent="0.45">
      <c r="A11" s="8"/>
      <c r="B11" s="9" t="s">
        <v>6</v>
      </c>
      <c r="C11" s="6"/>
      <c r="D11" s="6"/>
      <c r="E11" s="10"/>
      <c r="F11" s="11"/>
      <c r="G11" s="5" t="s">
        <v>7</v>
      </c>
    </row>
    <row r="12" spans="1:11" s="5" customFormat="1" ht="30.75" hidden="1" customHeight="1" x14ac:dyDescent="0.45">
      <c r="A12" s="8"/>
      <c r="B12" s="12" t="s">
        <v>8</v>
      </c>
      <c r="C12" s="6"/>
      <c r="D12" s="6"/>
      <c r="E12" s="13">
        <v>206741</v>
      </c>
      <c r="F12" s="11"/>
    </row>
    <row r="13" spans="1:11" s="5" customFormat="1" ht="31.5" hidden="1" customHeight="1" x14ac:dyDescent="0.25">
      <c r="A13" s="8"/>
      <c r="B13" s="14" t="s">
        <v>9</v>
      </c>
      <c r="C13" s="15" t="s">
        <v>10</v>
      </c>
      <c r="D13" s="15"/>
      <c r="E13" s="10">
        <f>SUM(E14:E29)</f>
        <v>6008318</v>
      </c>
      <c r="F13" s="11"/>
    </row>
    <row r="14" spans="1:11" s="24" customFormat="1" ht="61.5" hidden="1" customHeight="1" x14ac:dyDescent="0.45">
      <c r="A14" s="16">
        <v>4020201</v>
      </c>
      <c r="B14" s="17" t="s">
        <v>11</v>
      </c>
      <c r="C14" s="18">
        <v>25677</v>
      </c>
      <c r="D14" s="18"/>
      <c r="E14" s="19">
        <v>46765</v>
      </c>
      <c r="F14" s="20"/>
      <c r="G14" s="21"/>
      <c r="H14" s="22"/>
      <c r="I14" s="23"/>
      <c r="J14" s="23"/>
      <c r="K14" s="23"/>
    </row>
    <row r="15" spans="1:11" s="24" customFormat="1" ht="92.25" hidden="1" customHeight="1" x14ac:dyDescent="0.45">
      <c r="A15" s="16">
        <v>4020202</v>
      </c>
      <c r="B15" s="17" t="s">
        <v>12</v>
      </c>
      <c r="C15" s="18">
        <v>0</v>
      </c>
      <c r="D15" s="18"/>
      <c r="E15" s="19"/>
      <c r="F15" s="20"/>
      <c r="G15" s="21"/>
      <c r="H15" s="22"/>
      <c r="I15" s="23"/>
      <c r="J15" s="23"/>
      <c r="K15" s="23"/>
    </row>
    <row r="16" spans="1:11" s="24" customFormat="1" ht="61.5" hidden="1" customHeight="1" x14ac:dyDescent="0.45">
      <c r="A16" s="16">
        <v>4020203</v>
      </c>
      <c r="B16" s="17" t="s">
        <v>13</v>
      </c>
      <c r="C16" s="18">
        <v>0</v>
      </c>
      <c r="D16" s="18"/>
      <c r="E16" s="19"/>
      <c r="F16" s="20"/>
      <c r="G16" s="21"/>
      <c r="H16" s="22"/>
      <c r="I16" s="23"/>
      <c r="J16" s="23"/>
      <c r="K16" s="23"/>
    </row>
    <row r="17" spans="1:11" s="24" customFormat="1" ht="61.5" hidden="1" customHeight="1" x14ac:dyDescent="0.45">
      <c r="A17" s="16">
        <v>4020204</v>
      </c>
      <c r="B17" s="17" t="s">
        <v>14</v>
      </c>
      <c r="C17" s="18">
        <v>537276</v>
      </c>
      <c r="D17" s="18"/>
      <c r="E17" s="19">
        <v>1565155</v>
      </c>
      <c r="F17" s="20"/>
      <c r="G17" s="21"/>
      <c r="H17" s="22"/>
      <c r="I17" s="23"/>
      <c r="J17" s="23"/>
      <c r="K17" s="23"/>
    </row>
    <row r="18" spans="1:11" s="24" customFormat="1" ht="92.25" hidden="1" customHeight="1" x14ac:dyDescent="0.45">
      <c r="A18" s="16">
        <v>4020205</v>
      </c>
      <c r="B18" s="17" t="s">
        <v>15</v>
      </c>
      <c r="C18" s="18">
        <v>221066</v>
      </c>
      <c r="D18" s="18"/>
      <c r="E18" s="19">
        <v>580225</v>
      </c>
      <c r="F18" s="20"/>
      <c r="G18" s="21"/>
      <c r="H18" s="22"/>
      <c r="I18" s="23"/>
      <c r="J18" s="23"/>
      <c r="K18" s="23"/>
    </row>
    <row r="19" spans="1:11" s="24" customFormat="1" ht="54.75" hidden="1" customHeight="1" x14ac:dyDescent="0.45">
      <c r="A19" s="16">
        <v>4020206</v>
      </c>
      <c r="B19" s="17" t="s">
        <v>16</v>
      </c>
      <c r="C19" s="18">
        <v>362915</v>
      </c>
      <c r="D19" s="18"/>
      <c r="E19" s="19">
        <v>1261568</v>
      </c>
      <c r="F19" s="20"/>
      <c r="G19" s="21"/>
      <c r="H19" s="22"/>
      <c r="I19" s="23"/>
      <c r="J19" s="23"/>
      <c r="K19" s="23"/>
    </row>
    <row r="20" spans="1:11" s="24" customFormat="1" ht="61.5" hidden="1" customHeight="1" x14ac:dyDescent="0.45">
      <c r="A20" s="16">
        <v>4020207</v>
      </c>
      <c r="B20" s="17" t="s">
        <v>17</v>
      </c>
      <c r="C20" s="18">
        <v>186756</v>
      </c>
      <c r="D20" s="18"/>
      <c r="E20" s="19">
        <v>390871</v>
      </c>
      <c r="F20" s="20"/>
      <c r="G20" s="21"/>
      <c r="H20" s="22"/>
      <c r="I20" s="23"/>
      <c r="J20" s="23"/>
      <c r="K20" s="23"/>
    </row>
    <row r="21" spans="1:11" s="24" customFormat="1" ht="92.25" hidden="1" customHeight="1" x14ac:dyDescent="0.45">
      <c r="A21" s="16">
        <v>4020208</v>
      </c>
      <c r="B21" s="17" t="s">
        <v>18</v>
      </c>
      <c r="C21" s="18">
        <v>0</v>
      </c>
      <c r="D21" s="18"/>
      <c r="E21" s="19"/>
      <c r="F21" s="20"/>
      <c r="G21" s="21"/>
      <c r="H21" s="22"/>
      <c r="I21" s="23"/>
      <c r="J21" s="23"/>
      <c r="K21" s="23"/>
    </row>
    <row r="22" spans="1:11" s="24" customFormat="1" ht="92.25" hidden="1" customHeight="1" x14ac:dyDescent="0.45">
      <c r="A22" s="16">
        <v>4020209</v>
      </c>
      <c r="B22" s="17" t="s">
        <v>19</v>
      </c>
      <c r="C22" s="18">
        <v>13912</v>
      </c>
      <c r="D22" s="18"/>
      <c r="E22" s="19">
        <v>47705</v>
      </c>
      <c r="F22" s="20"/>
      <c r="G22" s="21"/>
      <c r="H22" s="22"/>
      <c r="I22" s="23"/>
      <c r="J22" s="23"/>
      <c r="K22" s="23"/>
    </row>
    <row r="23" spans="1:11" s="24" customFormat="1" ht="48.75" hidden="1" customHeight="1" x14ac:dyDescent="0.45">
      <c r="A23" s="16">
        <v>4020210</v>
      </c>
      <c r="B23" s="17" t="s">
        <v>20</v>
      </c>
      <c r="C23" s="18">
        <v>455168</v>
      </c>
      <c r="D23" s="18"/>
      <c r="E23" s="19">
        <v>1334748</v>
      </c>
      <c r="F23" s="20"/>
      <c r="G23" s="21"/>
      <c r="H23" s="22"/>
      <c r="I23" s="23"/>
      <c r="J23" s="23"/>
      <c r="K23" s="23"/>
    </row>
    <row r="24" spans="1:11" s="24" customFormat="1" ht="78.75" hidden="1" customHeight="1" x14ac:dyDescent="0.45">
      <c r="A24" s="16">
        <v>4020211</v>
      </c>
      <c r="B24" s="17" t="s">
        <v>21</v>
      </c>
      <c r="C24" s="18">
        <v>4483</v>
      </c>
      <c r="D24" s="18"/>
      <c r="E24" s="19">
        <v>39320</v>
      </c>
      <c r="F24" s="20"/>
      <c r="G24" s="21"/>
      <c r="H24" s="22"/>
      <c r="I24" s="23"/>
      <c r="J24" s="23"/>
      <c r="K24" s="23"/>
    </row>
    <row r="25" spans="1:11" s="24" customFormat="1" ht="30.75" hidden="1" customHeight="1" x14ac:dyDescent="0.45">
      <c r="A25" s="16">
        <v>4020212</v>
      </c>
      <c r="B25" s="17" t="s">
        <v>22</v>
      </c>
      <c r="C25" s="18">
        <v>0</v>
      </c>
      <c r="D25" s="18"/>
      <c r="E25" s="19"/>
      <c r="F25" s="20"/>
      <c r="G25" s="21"/>
      <c r="H25" s="22"/>
      <c r="I25" s="23"/>
      <c r="J25" s="23"/>
      <c r="K25" s="23"/>
    </row>
    <row r="26" spans="1:11" s="24" customFormat="1" ht="15.75" hidden="1" customHeight="1" x14ac:dyDescent="0.45">
      <c r="A26" s="16">
        <v>4020213</v>
      </c>
      <c r="B26" s="17" t="s">
        <v>23</v>
      </c>
      <c r="C26" s="18">
        <v>0</v>
      </c>
      <c r="D26" s="18"/>
      <c r="E26" s="19"/>
      <c r="F26" s="20"/>
      <c r="G26" s="21"/>
      <c r="H26" s="22"/>
      <c r="I26" s="23"/>
      <c r="J26" s="23"/>
      <c r="K26" s="23"/>
    </row>
    <row r="27" spans="1:11" s="24" customFormat="1" ht="92.25" hidden="1" customHeight="1" x14ac:dyDescent="0.45">
      <c r="A27" s="16">
        <v>4020214</v>
      </c>
      <c r="B27" s="17" t="s">
        <v>24</v>
      </c>
      <c r="C27" s="18">
        <v>84558</v>
      </c>
      <c r="D27" s="18"/>
      <c r="E27" s="19">
        <v>437849</v>
      </c>
      <c r="F27" s="20"/>
      <c r="G27" s="21"/>
      <c r="H27" s="22"/>
      <c r="I27" s="23"/>
      <c r="J27" s="23"/>
      <c r="K27" s="23"/>
    </row>
    <row r="28" spans="1:11" s="24" customFormat="1" ht="162" hidden="1" customHeight="1" x14ac:dyDescent="0.45">
      <c r="A28" s="16">
        <v>4020215</v>
      </c>
      <c r="B28" s="17" t="s">
        <v>25</v>
      </c>
      <c r="C28" s="18">
        <v>19222</v>
      </c>
      <c r="D28" s="18"/>
      <c r="E28" s="19">
        <v>64452</v>
      </c>
      <c r="F28" s="20"/>
      <c r="G28" s="21"/>
      <c r="H28" s="22"/>
      <c r="I28" s="23"/>
      <c r="J28" s="23"/>
      <c r="K28" s="23"/>
    </row>
    <row r="29" spans="1:11" s="24" customFormat="1" ht="28.5" hidden="1" customHeight="1" x14ac:dyDescent="0.45">
      <c r="A29" s="16">
        <v>4020216</v>
      </c>
      <c r="B29" s="17" t="s">
        <v>26</v>
      </c>
      <c r="C29" s="18">
        <v>69918</v>
      </c>
      <c r="D29" s="18"/>
      <c r="E29" s="19">
        <v>239660</v>
      </c>
      <c r="F29" s="20"/>
      <c r="G29" s="21"/>
      <c r="H29" s="22"/>
      <c r="I29" s="23"/>
      <c r="J29" s="23"/>
      <c r="K29" s="23"/>
    </row>
    <row r="30" spans="1:11" s="5" customFormat="1" ht="27.75" hidden="1" customHeight="1" x14ac:dyDescent="0.25">
      <c r="A30" s="8"/>
      <c r="B30" s="14"/>
      <c r="C30" s="15"/>
      <c r="D30" s="15"/>
      <c r="E30" s="10"/>
      <c r="F30" s="11"/>
    </row>
    <row r="31" spans="1:11" s="30" customFormat="1" ht="31.5" customHeight="1" x14ac:dyDescent="0.25">
      <c r="A31" s="25"/>
      <c r="B31" s="26" t="s">
        <v>9</v>
      </c>
      <c r="C31" s="27" t="s">
        <v>10</v>
      </c>
      <c r="D31" s="28">
        <f>SUM(D32:D47)</f>
        <v>5317184</v>
      </c>
      <c r="E31" s="29">
        <f>SUM(E32:E47)</f>
        <v>5114108</v>
      </c>
    </row>
    <row r="32" spans="1:11" s="38" customFormat="1" ht="61.5" x14ac:dyDescent="0.45">
      <c r="A32" s="31">
        <v>4020201</v>
      </c>
      <c r="B32" s="17" t="s">
        <v>11</v>
      </c>
      <c r="C32" s="32">
        <v>25677</v>
      </c>
      <c r="D32" s="33">
        <v>37761</v>
      </c>
      <c r="E32" s="34">
        <v>42153</v>
      </c>
      <c r="F32" s="35"/>
      <c r="G32" s="36"/>
      <c r="H32" s="37"/>
      <c r="I32" s="37"/>
      <c r="J32" s="37"/>
    </row>
    <row r="33" spans="1:10" s="38" customFormat="1" ht="61.5" hidden="1" x14ac:dyDescent="0.45">
      <c r="A33" s="31">
        <v>4020202</v>
      </c>
      <c r="B33" s="17" t="s">
        <v>12</v>
      </c>
      <c r="C33" s="32">
        <v>0</v>
      </c>
      <c r="D33" s="33">
        <v>0</v>
      </c>
      <c r="E33" s="34"/>
      <c r="F33" s="35"/>
      <c r="G33" s="36"/>
      <c r="H33" s="37"/>
      <c r="I33" s="37"/>
      <c r="J33" s="37"/>
    </row>
    <row r="34" spans="1:10" s="38" customFormat="1" ht="61.5" hidden="1" x14ac:dyDescent="0.45">
      <c r="A34" s="31">
        <v>4020203</v>
      </c>
      <c r="B34" s="17" t="s">
        <v>13</v>
      </c>
      <c r="C34" s="32">
        <v>0</v>
      </c>
      <c r="D34" s="33">
        <v>0</v>
      </c>
      <c r="E34" s="34"/>
      <c r="F34" s="35"/>
      <c r="G34" s="36"/>
      <c r="H34" s="37"/>
      <c r="I34" s="37"/>
      <c r="J34" s="37"/>
    </row>
    <row r="35" spans="1:10" s="38" customFormat="1" ht="61.5" x14ac:dyDescent="0.45">
      <c r="A35" s="31">
        <v>4020204</v>
      </c>
      <c r="B35" s="17" t="s">
        <v>14</v>
      </c>
      <c r="C35" s="32">
        <v>537276</v>
      </c>
      <c r="D35" s="33">
        <v>1472284</v>
      </c>
      <c r="E35" s="34">
        <v>1151623</v>
      </c>
      <c r="F35" s="35"/>
      <c r="G35" s="36"/>
      <c r="H35" s="37"/>
      <c r="I35" s="37"/>
      <c r="J35" s="37"/>
    </row>
    <row r="36" spans="1:10" s="38" customFormat="1" ht="92.25" x14ac:dyDescent="0.45">
      <c r="A36" s="31">
        <v>4020205</v>
      </c>
      <c r="B36" s="17" t="s">
        <v>15</v>
      </c>
      <c r="C36" s="32">
        <v>221066</v>
      </c>
      <c r="D36" s="33">
        <v>567197</v>
      </c>
      <c r="E36" s="34">
        <v>576875</v>
      </c>
      <c r="F36" s="35"/>
      <c r="G36" s="36"/>
      <c r="H36" s="37"/>
      <c r="I36" s="37"/>
      <c r="J36" s="37"/>
    </row>
    <row r="37" spans="1:10" s="38" customFormat="1" ht="61.5" x14ac:dyDescent="0.45">
      <c r="A37" s="31">
        <v>4020206</v>
      </c>
      <c r="B37" s="17" t="s">
        <v>16</v>
      </c>
      <c r="C37" s="32">
        <v>362915</v>
      </c>
      <c r="D37" s="33">
        <v>1052779</v>
      </c>
      <c r="E37" s="34">
        <v>883074</v>
      </c>
      <c r="F37" s="35"/>
      <c r="G37" s="36"/>
      <c r="H37" s="37"/>
      <c r="I37" s="37"/>
      <c r="J37" s="37"/>
    </row>
    <row r="38" spans="1:10" s="38" customFormat="1" ht="61.5" x14ac:dyDescent="0.45">
      <c r="A38" s="31">
        <v>4020207</v>
      </c>
      <c r="B38" s="17" t="s">
        <v>17</v>
      </c>
      <c r="C38" s="32">
        <v>186756</v>
      </c>
      <c r="D38" s="33">
        <v>177249</v>
      </c>
      <c r="E38" s="34">
        <v>289065</v>
      </c>
      <c r="F38" s="35"/>
      <c r="G38" s="36"/>
      <c r="H38" s="37"/>
      <c r="I38" s="37"/>
      <c r="J38" s="37"/>
    </row>
    <row r="39" spans="1:10" s="38" customFormat="1" ht="53.25" hidden="1" customHeight="1" x14ac:dyDescent="0.45">
      <c r="A39" s="31">
        <v>4020208</v>
      </c>
      <c r="B39" s="17" t="s">
        <v>18</v>
      </c>
      <c r="C39" s="32">
        <v>0</v>
      </c>
      <c r="D39" s="33">
        <v>0</v>
      </c>
      <c r="E39" s="34"/>
      <c r="F39" s="35"/>
      <c r="G39" s="36"/>
      <c r="H39" s="37"/>
      <c r="I39" s="37"/>
      <c r="J39" s="37"/>
    </row>
    <row r="40" spans="1:10" s="38" customFormat="1" ht="61.5" x14ac:dyDescent="0.45">
      <c r="A40" s="31">
        <v>4020209</v>
      </c>
      <c r="B40" s="17" t="s">
        <v>19</v>
      </c>
      <c r="C40" s="32">
        <v>13912</v>
      </c>
      <c r="D40" s="33">
        <v>46747</v>
      </c>
      <c r="E40" s="34">
        <v>52169</v>
      </c>
      <c r="F40" s="35"/>
      <c r="G40" s="36"/>
      <c r="H40" s="37"/>
      <c r="I40" s="37"/>
      <c r="J40" s="37"/>
    </row>
    <row r="41" spans="1:10" s="38" customFormat="1" ht="61.5" x14ac:dyDescent="0.45">
      <c r="A41" s="31">
        <v>4020210</v>
      </c>
      <c r="B41" s="17" t="s">
        <v>20</v>
      </c>
      <c r="C41" s="32">
        <v>455168</v>
      </c>
      <c r="D41" s="33">
        <v>1306470</v>
      </c>
      <c r="E41" s="34">
        <v>1311991</v>
      </c>
      <c r="F41" s="35"/>
      <c r="G41" s="36"/>
      <c r="H41" s="37"/>
      <c r="I41" s="37"/>
      <c r="J41" s="37"/>
    </row>
    <row r="42" spans="1:10" s="38" customFormat="1" ht="92.25" x14ac:dyDescent="0.45">
      <c r="A42" s="31">
        <v>4020211</v>
      </c>
      <c r="B42" s="17" t="s">
        <v>21</v>
      </c>
      <c r="C42" s="32">
        <v>4483</v>
      </c>
      <c r="D42" s="33">
        <v>27622</v>
      </c>
      <c r="E42" s="34">
        <v>0</v>
      </c>
      <c r="F42" s="35"/>
      <c r="G42" s="36"/>
      <c r="H42" s="37"/>
      <c r="I42" s="37"/>
      <c r="J42" s="37"/>
    </row>
    <row r="43" spans="1:10" s="38" customFormat="1" ht="30.75" hidden="1" x14ac:dyDescent="0.45">
      <c r="A43" s="31">
        <v>4020212</v>
      </c>
      <c r="B43" s="17" t="s">
        <v>22</v>
      </c>
      <c r="C43" s="32">
        <v>0</v>
      </c>
      <c r="D43" s="33">
        <v>0</v>
      </c>
      <c r="E43" s="34"/>
      <c r="F43" s="35"/>
      <c r="G43" s="36"/>
      <c r="H43" s="37"/>
      <c r="I43" s="37"/>
      <c r="J43" s="37"/>
    </row>
    <row r="44" spans="1:10" s="38" customFormat="1" ht="30.75" hidden="1" x14ac:dyDescent="0.45">
      <c r="A44" s="31">
        <v>4020213</v>
      </c>
      <c r="B44" s="17" t="s">
        <v>23</v>
      </c>
      <c r="C44" s="32">
        <v>0</v>
      </c>
      <c r="D44" s="33">
        <v>0</v>
      </c>
      <c r="E44" s="34"/>
      <c r="F44" s="35"/>
      <c r="G44" s="36"/>
      <c r="H44" s="37"/>
      <c r="I44" s="37"/>
      <c r="J44" s="37"/>
    </row>
    <row r="45" spans="1:10" s="38" customFormat="1" ht="92.25" x14ac:dyDescent="0.45">
      <c r="A45" s="31">
        <v>4020214</v>
      </c>
      <c r="B45" s="17" t="s">
        <v>24</v>
      </c>
      <c r="C45" s="32">
        <v>84558</v>
      </c>
      <c r="D45" s="33">
        <v>376725</v>
      </c>
      <c r="E45" s="34">
        <v>438724</v>
      </c>
      <c r="F45" s="35"/>
      <c r="G45" s="36"/>
      <c r="H45" s="37"/>
      <c r="I45" s="37"/>
      <c r="J45" s="37"/>
    </row>
    <row r="46" spans="1:10" s="38" customFormat="1" ht="153.75" x14ac:dyDescent="0.45">
      <c r="A46" s="31">
        <v>4020215</v>
      </c>
      <c r="B46" s="17" t="s">
        <v>25</v>
      </c>
      <c r="C46" s="32">
        <v>19222</v>
      </c>
      <c r="D46" s="33">
        <v>49767</v>
      </c>
      <c r="E46" s="34">
        <v>39224</v>
      </c>
      <c r="F46" s="35"/>
      <c r="G46" s="36"/>
      <c r="H46" s="37"/>
      <c r="I46" s="37"/>
      <c r="J46" s="37"/>
    </row>
    <row r="47" spans="1:10" s="38" customFormat="1" ht="41.25" customHeight="1" x14ac:dyDescent="0.45">
      <c r="A47" s="31">
        <v>4020216</v>
      </c>
      <c r="B47" s="17" t="s">
        <v>26</v>
      </c>
      <c r="C47" s="32">
        <v>69918</v>
      </c>
      <c r="D47" s="33">
        <v>202583</v>
      </c>
      <c r="E47" s="34">
        <v>329210</v>
      </c>
      <c r="F47" s="35"/>
      <c r="G47" s="36"/>
      <c r="H47" s="37"/>
      <c r="I47" s="37"/>
      <c r="J47" s="37"/>
    </row>
    <row r="48" spans="1:10" s="5" customFormat="1" ht="31.5" customHeight="1" x14ac:dyDescent="0.25">
      <c r="A48" s="60"/>
      <c r="B48" s="14" t="s">
        <v>27</v>
      </c>
      <c r="C48" s="15" t="s">
        <v>10</v>
      </c>
      <c r="D48" s="10" t="e">
        <f>D51+D60+D64+#REF!</f>
        <v>#REF!</v>
      </c>
      <c r="E48" s="10">
        <v>5114108</v>
      </c>
    </row>
    <row r="49" spans="1:10" s="5" customFormat="1" ht="30.75" hidden="1" x14ac:dyDescent="0.25">
      <c r="A49" s="61"/>
      <c r="B49" s="14" t="s">
        <v>28</v>
      </c>
      <c r="C49" s="15"/>
      <c r="D49" s="19">
        <v>80456</v>
      </c>
      <c r="E49" s="10"/>
    </row>
    <row r="50" spans="1:10" s="5" customFormat="1" ht="30.75" x14ac:dyDescent="0.25">
      <c r="A50" s="62"/>
      <c r="B50" s="14" t="s">
        <v>29</v>
      </c>
      <c r="C50" s="15" t="e">
        <f>C51+C60+C64+#REF!</f>
        <v>#REF!</v>
      </c>
      <c r="D50" s="10" t="e">
        <f>D48</f>
        <v>#REF!</v>
      </c>
      <c r="E50" s="10">
        <f>E51+E60+E64</f>
        <v>5114108</v>
      </c>
    </row>
    <row r="51" spans="1:10" s="5" customFormat="1" ht="60" x14ac:dyDescent="0.4">
      <c r="A51" s="63" t="s">
        <v>30</v>
      </c>
      <c r="B51" s="39" t="s">
        <v>31</v>
      </c>
      <c r="C51" s="65" t="s">
        <v>32</v>
      </c>
      <c r="D51" s="67" t="e">
        <f>D53+D54+D55+#REF!</f>
        <v>#REF!</v>
      </c>
      <c r="E51" s="67">
        <f>E53+E54+E55+E59+E56+E57+E58</f>
        <v>1498531</v>
      </c>
      <c r="F51" s="11">
        <f>E48-E50</f>
        <v>0</v>
      </c>
      <c r="G51" s="5" t="s">
        <v>33</v>
      </c>
    </row>
    <row r="52" spans="1:10" s="5" customFormat="1" ht="30.75" x14ac:dyDescent="0.4">
      <c r="A52" s="64"/>
      <c r="B52" s="39" t="s">
        <v>34</v>
      </c>
      <c r="C52" s="66"/>
      <c r="D52" s="68"/>
      <c r="E52" s="68"/>
      <c r="F52" s="11"/>
      <c r="I52" s="11"/>
    </row>
    <row r="53" spans="1:10" s="5" customFormat="1" ht="86.25" customHeight="1" x14ac:dyDescent="0.45">
      <c r="A53" s="64"/>
      <c r="B53" s="40" t="s">
        <v>35</v>
      </c>
      <c r="C53" s="6" t="s">
        <v>36</v>
      </c>
      <c r="D53" s="19">
        <v>30000</v>
      </c>
      <c r="E53" s="19">
        <v>30000</v>
      </c>
    </row>
    <row r="54" spans="1:10" s="5" customFormat="1" ht="61.5" x14ac:dyDescent="0.45">
      <c r="A54" s="64"/>
      <c r="B54" s="41" t="s">
        <v>37</v>
      </c>
      <c r="C54" s="6"/>
      <c r="D54" s="19">
        <v>1000000</v>
      </c>
      <c r="E54" s="19">
        <v>494321</v>
      </c>
    </row>
    <row r="55" spans="1:10" s="5" customFormat="1" ht="92.25" x14ac:dyDescent="0.45">
      <c r="A55" s="64"/>
      <c r="B55" s="41" t="s">
        <v>38</v>
      </c>
      <c r="C55" s="6"/>
      <c r="D55" s="42">
        <f>281084</f>
        <v>281084</v>
      </c>
      <c r="E55" s="42">
        <v>329210</v>
      </c>
      <c r="F55" s="11"/>
      <c r="G55" s="11"/>
      <c r="J55" s="11"/>
    </row>
    <row r="56" spans="1:10" s="5" customFormat="1" ht="92.25" x14ac:dyDescent="0.45">
      <c r="A56" s="64"/>
      <c r="B56" s="41" t="s">
        <v>39</v>
      </c>
      <c r="C56" s="6"/>
      <c r="D56" s="42"/>
      <c r="E56" s="42">
        <v>175000</v>
      </c>
      <c r="F56" s="11"/>
      <c r="G56" s="11"/>
      <c r="J56" s="11"/>
    </row>
    <row r="57" spans="1:10" s="5" customFormat="1" ht="61.5" x14ac:dyDescent="0.45">
      <c r="A57" s="64"/>
      <c r="B57" s="41" t="s">
        <v>40</v>
      </c>
      <c r="C57" s="6"/>
      <c r="D57" s="42"/>
      <c r="E57" s="42">
        <v>30000</v>
      </c>
      <c r="F57" s="11"/>
      <c r="G57" s="11"/>
      <c r="J57" s="11"/>
    </row>
    <row r="58" spans="1:10" s="5" customFormat="1" ht="30.75" x14ac:dyDescent="0.45">
      <c r="A58" s="64"/>
      <c r="B58" s="41" t="s">
        <v>41</v>
      </c>
      <c r="C58" s="6"/>
      <c r="D58" s="42"/>
      <c r="E58" s="42">
        <v>300000</v>
      </c>
      <c r="F58" s="11"/>
      <c r="G58" s="11"/>
      <c r="J58" s="11"/>
    </row>
    <row r="59" spans="1:10" s="5" customFormat="1" ht="51.75" customHeight="1" x14ac:dyDescent="0.45">
      <c r="A59" s="64"/>
      <c r="B59" s="41" t="s">
        <v>42</v>
      </c>
      <c r="C59" s="6"/>
      <c r="D59" s="19">
        <v>150000</v>
      </c>
      <c r="E59" s="19">
        <v>140000</v>
      </c>
      <c r="F59" s="11"/>
      <c r="G59" s="11"/>
    </row>
    <row r="60" spans="1:10" s="5" customFormat="1" ht="126.75" customHeight="1" x14ac:dyDescent="0.4">
      <c r="A60" s="70" t="s">
        <v>43</v>
      </c>
      <c r="B60" s="43" t="s">
        <v>53</v>
      </c>
      <c r="C60" s="44" t="e">
        <f>#REF!+#REF!+#REF!</f>
        <v>#REF!</v>
      </c>
      <c r="D60" s="10" t="e">
        <f>D61+#REF!+D63</f>
        <v>#REF!</v>
      </c>
      <c r="E60" s="10">
        <f>E61+E63+E62</f>
        <v>3595577</v>
      </c>
    </row>
    <row r="61" spans="1:10" s="5" customFormat="1" ht="222" customHeight="1" x14ac:dyDescent="0.45">
      <c r="A61" s="71"/>
      <c r="B61" s="45" t="s">
        <v>44</v>
      </c>
      <c r="C61" s="46" t="s">
        <v>45</v>
      </c>
      <c r="D61" s="19">
        <f>2872203+1955-250000</f>
        <v>2624158</v>
      </c>
      <c r="E61" s="19">
        <v>2295577</v>
      </c>
      <c r="F61" s="11"/>
    </row>
    <row r="62" spans="1:10" s="5" customFormat="1" ht="136.5" customHeight="1" x14ac:dyDescent="0.45">
      <c r="A62" s="71"/>
      <c r="B62" s="45" t="s">
        <v>46</v>
      </c>
      <c r="C62" s="46"/>
      <c r="D62" s="19"/>
      <c r="E62" s="19">
        <v>1200000</v>
      </c>
      <c r="F62" s="11"/>
    </row>
    <row r="63" spans="1:10" s="5" customFormat="1" ht="45" customHeight="1" x14ac:dyDescent="0.45">
      <c r="A63" s="72"/>
      <c r="B63" s="47" t="s">
        <v>47</v>
      </c>
      <c r="C63" s="46" t="s">
        <v>48</v>
      </c>
      <c r="D63" s="19">
        <v>250000</v>
      </c>
      <c r="E63" s="19">
        <v>100000</v>
      </c>
    </row>
    <row r="64" spans="1:10" s="5" customFormat="1" ht="60" x14ac:dyDescent="0.4">
      <c r="A64" s="73" t="s">
        <v>49</v>
      </c>
      <c r="B64" s="43" t="s">
        <v>50</v>
      </c>
      <c r="C64" s="75" t="s">
        <v>51</v>
      </c>
      <c r="D64" s="77">
        <v>30000</v>
      </c>
      <c r="E64" s="77">
        <v>20000</v>
      </c>
    </row>
    <row r="65" spans="1:5" s="5" customFormat="1" ht="90" x14ac:dyDescent="0.4">
      <c r="A65" s="74"/>
      <c r="B65" s="43" t="s">
        <v>52</v>
      </c>
      <c r="C65" s="76"/>
      <c r="D65" s="78"/>
      <c r="E65" s="78"/>
    </row>
    <row r="66" spans="1:5" s="5" customFormat="1" ht="30.75" hidden="1" x14ac:dyDescent="0.25">
      <c r="A66" s="79"/>
      <c r="B66" s="79"/>
      <c r="C66" s="79"/>
      <c r="D66" s="79"/>
      <c r="E66" s="79"/>
    </row>
    <row r="67" spans="1:5" s="5" customFormat="1" ht="30.75" x14ac:dyDescent="0.25">
      <c r="A67" s="48"/>
      <c r="B67" s="48"/>
      <c r="C67" s="48"/>
      <c r="D67" s="48"/>
      <c r="E67" s="48"/>
    </row>
    <row r="68" spans="1:5" s="5" customFormat="1" ht="30.75" x14ac:dyDescent="0.25">
      <c r="A68" s="69"/>
      <c r="B68" s="69"/>
      <c r="C68" s="69"/>
      <c r="D68" s="69"/>
      <c r="E68" s="69"/>
    </row>
  </sheetData>
  <mergeCells count="16">
    <mergeCell ref="A51:A59"/>
    <mergeCell ref="C51:C52"/>
    <mergeCell ref="D51:D52"/>
    <mergeCell ref="E51:E52"/>
    <mergeCell ref="A68:E68"/>
    <mergeCell ref="A60:A63"/>
    <mergeCell ref="A64:A65"/>
    <mergeCell ref="C64:C65"/>
    <mergeCell ref="D64:D65"/>
    <mergeCell ref="E64:E65"/>
    <mergeCell ref="A66:E66"/>
    <mergeCell ref="A1:E1"/>
    <mergeCell ref="A8:E8"/>
    <mergeCell ref="A9:A10"/>
    <mergeCell ref="B9:B10"/>
    <mergeCell ref="A48:A50"/>
  </mergeCells>
  <pageMargins left="0.23622047244094491" right="0.23622047244094491" top="0.74803149606299213" bottom="0.74803149606299213" header="0.31496062992125984" footer="0.31496062992125984"/>
  <pageSetup paperSize="9" scale="40" fitToWidth="0" orientation="portrait" r:id="rId1"/>
  <rowBreaks count="1" manualBreakCount="1">
    <brk id="5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 февраль</vt:lpstr>
      <vt:lpstr>'Программа февраль'!Область_печати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2026-02-12T12:35:26Z</cp:lastPrinted>
  <dcterms:created xsi:type="dcterms:W3CDTF">2026-01-16T14:33:05Z</dcterms:created>
  <dcterms:modified xsi:type="dcterms:W3CDTF">2026-02-12T12:35:43Z</dcterms:modified>
</cp:coreProperties>
</file>